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IT\Desktop\"/>
    </mc:Choice>
  </mc:AlternateContent>
  <xr:revisionPtr revIDLastSave="0" documentId="13_ncr:1_{AF319B24-CD76-4FC6-8D04-E020220C9B77}" xr6:coauthVersionLast="47" xr6:coauthVersionMax="47" xr10:uidLastSave="{00000000-0000-0000-0000-000000000000}"/>
  <bookViews>
    <workbookView xWindow="-120" yWindow="-120" windowWidth="29040" windowHeight="15960" activeTab="1" xr2:uid="{46FE8436-36A2-43D8-A2CF-77BFB1627FCD}"/>
  </bookViews>
  <sheets>
    <sheet name="Εποχιακοί" sheetId="2" r:id="rId1"/>
    <sheet name="Παλινδρόμηση και Εξομαλυνση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3" l="1"/>
  <c r="F14" i="3"/>
  <c r="F15" i="3"/>
  <c r="F16" i="3"/>
  <c r="F17" i="3"/>
  <c r="F13" i="3"/>
  <c r="E14" i="3"/>
  <c r="E15" i="3"/>
  <c r="E16" i="3"/>
  <c r="E17" i="3"/>
  <c r="E13" i="3"/>
  <c r="I4" i="3"/>
  <c r="H5" i="3"/>
  <c r="H6" i="3"/>
  <c r="H7" i="3"/>
  <c r="H8" i="3"/>
  <c r="H4" i="3"/>
  <c r="G8" i="3"/>
  <c r="F8" i="3"/>
  <c r="E8" i="3"/>
  <c r="G7" i="3"/>
  <c r="F7" i="3"/>
  <c r="E7" i="3"/>
  <c r="G6" i="3"/>
  <c r="F6" i="3"/>
  <c r="E6" i="3"/>
  <c r="G5" i="3"/>
  <c r="F5" i="3"/>
  <c r="E5" i="3"/>
  <c r="G4" i="3"/>
  <c r="F4" i="3"/>
  <c r="E4" i="3"/>
  <c r="O12" i="2"/>
  <c r="F11" i="2"/>
  <c r="F12" i="2" s="1"/>
  <c r="G11" i="2"/>
  <c r="G12" i="2" s="1"/>
  <c r="N11" i="2"/>
  <c r="N12" i="2" s="1"/>
  <c r="C11" i="2"/>
  <c r="C12" i="2" s="1"/>
  <c r="P4" i="2"/>
  <c r="H16" i="2" s="1"/>
  <c r="M11" i="2" l="1"/>
  <c r="M12" i="2" s="1"/>
  <c r="E11" i="2"/>
  <c r="E12" i="2" s="1"/>
  <c r="L11" i="2"/>
  <c r="L12" i="2" s="1"/>
  <c r="D11" i="2"/>
  <c r="D12" i="2" s="1"/>
  <c r="K11" i="2"/>
  <c r="K12" i="2" s="1"/>
  <c r="L15" i="2"/>
  <c r="J11" i="2"/>
  <c r="J12" i="2" s="1"/>
  <c r="I15" i="2"/>
  <c r="I11" i="2"/>
  <c r="I12" i="2" s="1"/>
  <c r="F15" i="2"/>
  <c r="H11" i="2"/>
  <c r="H12" i="2" s="1"/>
  <c r="C16" i="2"/>
  <c r="G15" i="2"/>
  <c r="E20" i="2"/>
  <c r="K20" i="2"/>
  <c r="L19" i="2"/>
  <c r="M18" i="2"/>
  <c r="N17" i="2"/>
  <c r="F17" i="2"/>
  <c r="G16" i="2"/>
  <c r="E19" i="2"/>
  <c r="J20" i="2"/>
  <c r="K19" i="2"/>
  <c r="L18" i="2"/>
  <c r="M17" i="2"/>
  <c r="N16" i="2"/>
  <c r="F16" i="2"/>
  <c r="N15" i="2"/>
  <c r="M15" i="2"/>
  <c r="E15" i="2"/>
  <c r="E18" i="2"/>
  <c r="I20" i="2"/>
  <c r="J19" i="2"/>
  <c r="K18" i="2"/>
  <c r="L17" i="2"/>
  <c r="M16" i="2"/>
  <c r="C15" i="2"/>
  <c r="D20" i="2"/>
  <c r="E17" i="2"/>
  <c r="H20" i="2"/>
  <c r="I19" i="2"/>
  <c r="J18" i="2"/>
  <c r="K17" i="2"/>
  <c r="L16" i="2"/>
  <c r="D15" i="2"/>
  <c r="C20" i="2"/>
  <c r="K15" i="2"/>
  <c r="D19" i="2"/>
  <c r="E16" i="2"/>
  <c r="G20" i="2"/>
  <c r="H19" i="2"/>
  <c r="I18" i="2"/>
  <c r="J17" i="2"/>
  <c r="K16" i="2"/>
  <c r="C19" i="2"/>
  <c r="J15" i="2"/>
  <c r="W15" i="2" s="1"/>
  <c r="D18" i="2"/>
  <c r="N20" i="2"/>
  <c r="F20" i="2"/>
  <c r="G19" i="2"/>
  <c r="H18" i="2"/>
  <c r="I17" i="2"/>
  <c r="J16" i="2"/>
  <c r="D17" i="2"/>
  <c r="M20" i="2"/>
  <c r="N19" i="2"/>
  <c r="F19" i="2"/>
  <c r="G18" i="2"/>
  <c r="H17" i="2"/>
  <c r="I16" i="2"/>
  <c r="C18" i="2"/>
  <c r="C17" i="2"/>
  <c r="H15" i="2"/>
  <c r="D16" i="2"/>
  <c r="L20" i="2"/>
  <c r="M19" i="2"/>
  <c r="N18" i="2"/>
  <c r="F18" i="2"/>
  <c r="G17" i="2"/>
  <c r="V15" i="2" l="1"/>
  <c r="R15" i="2"/>
  <c r="Z15" i="2"/>
  <c r="Y15" i="2"/>
  <c r="S15" i="2"/>
  <c r="X15" i="2"/>
  <c r="T15" i="2"/>
  <c r="AA15" i="2"/>
  <c r="Q15" i="2"/>
  <c r="P15" i="2"/>
  <c r="U15" i="2"/>
</calcChain>
</file>

<file path=xl/sharedStrings.xml><?xml version="1.0" encoding="utf-8"?>
<sst xmlns="http://schemas.openxmlformats.org/spreadsheetml/2006/main" count="23" uniqueCount="14">
  <si>
    <t>Dt</t>
  </si>
  <si>
    <t>a</t>
  </si>
  <si>
    <t>Ft</t>
  </si>
  <si>
    <t>AD</t>
  </si>
  <si>
    <t>MAD</t>
  </si>
  <si>
    <t>Ετος\Μήνα</t>
  </si>
  <si>
    <t>Μέση τιμή</t>
  </si>
  <si>
    <t>Συντελεστές</t>
  </si>
  <si>
    <t>Ετη</t>
  </si>
  <si>
    <t>Τime</t>
  </si>
  <si>
    <t>y=-x+23.4</t>
  </si>
  <si>
    <t>St</t>
  </si>
  <si>
    <t>Gt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</si>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</sst>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0" applyNumberFormat="1"/>
    <xf numFmtId="2" fontId="0" fillId="0" borderId="0" xfId="0" applyNumberFormat="1"/>
    <xf numFmtId="167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98913</xdr:colOff>
      <xdr:row>8</xdr:row>
      <xdr:rowOff>25644</xdr:rowOff>
    </xdr:from>
    <xdr:to>
      <xdr:col>4</xdr:col>
      <xdr:colOff>600833</xdr:colOff>
      <xdr:row>10</xdr:row>
      <xdr:rowOff>13976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29E64C55-4981-DE59-55E2-9FCDD94F8F48}"/>
                </a:ext>
              </a:extLst>
            </xdr:cNvPr>
            <xdr:cNvSpPr/>
          </xdr:nvSpPr>
          <xdr:spPr>
            <a:xfrm>
              <a:off x="98913" y="1549644"/>
              <a:ext cx="2934458" cy="369332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l-GR" b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l-GR" b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b="1" i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𝜶</m:t>
                    </m:r>
                    <m:sSub>
                      <m:sSub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e>
                      <m:sub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l-GR" b="1" i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𝜶</m:t>
                        </m:r>
                      </m:e>
                    </m:d>
                    <m:sSub>
                      <m:sSub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𝑭</m:t>
                        </m:r>
                      </m:e>
                      <m:sub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</m:oMath>
                </m:oMathPara>
              </a14:m>
              <a:endParaRPr lang="el-GR" b="1"/>
            </a:p>
          </xdr:txBody>
        </xdr:sp>
      </mc:Choice>
      <mc:Fallback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29E64C55-4981-DE59-55E2-9FCDD94F8F48}"/>
                </a:ext>
              </a:extLst>
            </xdr:cNvPr>
            <xdr:cNvSpPr/>
          </xdr:nvSpPr>
          <xdr:spPr>
            <a:xfrm>
              <a:off x="98913" y="1549644"/>
              <a:ext cx="2934458" cy="369332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 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𝑺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=𝜶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𝑫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𝒕−𝟏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)+(𝟏−𝜶) 𝑭_(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−𝟏)</a:t>
              </a:r>
              <a:endParaRPr lang="el-GR" b="1"/>
            </a:p>
          </xdr:txBody>
        </xdr:sp>
      </mc:Fallback>
    </mc:AlternateContent>
    <xdr:clientData/>
  </xdr:twoCellAnchor>
  <xdr:twoCellAnchor>
    <xdr:from>
      <xdr:col>6</xdr:col>
      <xdr:colOff>0</xdr:colOff>
      <xdr:row>8</xdr:row>
      <xdr:rowOff>0</xdr:rowOff>
    </xdr:from>
    <xdr:to>
      <xdr:col>11</xdr:col>
      <xdr:colOff>463620</xdr:colOff>
      <xdr:row>9</xdr:row>
      <xdr:rowOff>178832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6A146241-700C-62D0-3407-7D9BB1389A94}"/>
                </a:ext>
              </a:extLst>
            </xdr:cNvPr>
            <xdr:cNvSpPr/>
          </xdr:nvSpPr>
          <xdr:spPr>
            <a:xfrm>
              <a:off x="3648808" y="1524000"/>
              <a:ext cx="3504293" cy="369332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e>
                      <m:sub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l-GR" b="1" i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b="1" i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𝜷</m:t>
                    </m:r>
                    <m:d>
                      <m:d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l-GR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𝑺</m:t>
                            </m:r>
                          </m:e>
                          <m:sub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𝒕</m:t>
                            </m:r>
                          </m:sub>
                        </m:sSub>
                        <m:sSub>
                          <m:sSubPr>
                            <m:ctrlPr>
                              <a:rPr lang="el-GR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l-GR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𝑺</m:t>
                            </m:r>
                          </m:e>
                          <m:sub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𝒕</m:t>
                            </m:r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b="1" i="1">
                                <a:solidFill>
                                  <a:srgbClr val="009900"/>
                                </a:solidFill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e>
                    </m:d>
                    <m:r>
                      <a:rPr lang="el-GR" b="1" i="1">
                        <a:solidFill>
                          <a:srgbClr val="009900"/>
                        </a:solidFill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𝜷</m:t>
                        </m:r>
                      </m:e>
                    </m:d>
                    <m:sSub>
                      <m:sSubPr>
                        <m:ctrlPr>
                          <a:rPr lang="el-GR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e>
                      <m:sub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b="1" i="1">
                            <a:solidFill>
                              <a:srgbClr val="0099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</m:oMath>
                </m:oMathPara>
              </a14:m>
              <a:endParaRPr lang="el-GR" b="1"/>
            </a:p>
          </xdr:txBody>
        </xdr:sp>
      </mc:Choice>
      <mc:Fallback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6A146241-700C-62D0-3407-7D9BB1389A94}"/>
                </a:ext>
              </a:extLst>
            </xdr:cNvPr>
            <xdr:cNvSpPr/>
          </xdr:nvSpPr>
          <xdr:spPr>
            <a:xfrm>
              <a:off x="3648808" y="1524000"/>
              <a:ext cx="3504293" cy="369332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𝑮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=𝜷(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𝑺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 〖−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𝑺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〗_(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𝒕−𝟏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 )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+(𝟏−𝜷) 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𝑮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𝒕−𝟏</a:t>
              </a:r>
              <a:r>
                <a:rPr lang="el-GR" b="1" i="0">
                  <a:solidFill>
                    <a:srgbClr val="009900"/>
                  </a:solidFill>
                  <a:latin typeface="Cambria Math" panose="02040503050406030204" pitchFamily="18" charset="0"/>
                </a:rPr>
                <a:t>)</a:t>
              </a:r>
              <a:endParaRPr lang="el-GR" b="1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3881-5FAE-49AF-BCFF-D8197C9BB2D0}">
  <dimension ref="B3:AA21"/>
  <sheetViews>
    <sheetView zoomScale="200" zoomScaleNormal="200" workbookViewId="0">
      <selection activeCell="A16" sqref="A16"/>
    </sheetView>
  </sheetViews>
  <sheetFormatPr defaultRowHeight="15" x14ac:dyDescent="0.25"/>
  <cols>
    <col min="2" max="2" width="11.85546875" bestFit="1" customWidth="1"/>
    <col min="3" max="3" width="7.28515625" customWidth="1"/>
    <col min="4" max="14" width="6.7109375" bestFit="1" customWidth="1"/>
    <col min="16" max="16" width="6.7109375" customWidth="1"/>
    <col min="17" max="17" width="7.28515625" customWidth="1"/>
    <col min="18" max="18" width="6.5703125" customWidth="1"/>
    <col min="19" max="20" width="7" customWidth="1"/>
    <col min="21" max="21" width="7.85546875" customWidth="1"/>
    <col min="22" max="27" width="6.7109375" bestFit="1" customWidth="1"/>
  </cols>
  <sheetData>
    <row r="3" spans="2:27" x14ac:dyDescent="0.25">
      <c r="P3" t="s">
        <v>6</v>
      </c>
    </row>
    <row r="4" spans="2:27" x14ac:dyDescent="0.25">
      <c r="B4" s="1" t="s">
        <v>5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P4" s="4">
        <f>AVERAGE(C5:N10)</f>
        <v>27.333333333333332</v>
      </c>
    </row>
    <row r="5" spans="2:27" x14ac:dyDescent="0.25">
      <c r="B5" s="2">
        <v>1</v>
      </c>
      <c r="C5">
        <v>17</v>
      </c>
      <c r="D5">
        <v>23</v>
      </c>
      <c r="E5">
        <v>46</v>
      </c>
      <c r="F5">
        <v>17</v>
      </c>
      <c r="G5">
        <v>48</v>
      </c>
      <c r="H5">
        <v>51</v>
      </c>
      <c r="I5">
        <v>63</v>
      </c>
      <c r="J5">
        <v>21</v>
      </c>
      <c r="K5">
        <v>44</v>
      </c>
      <c r="L5">
        <v>47</v>
      </c>
      <c r="M5">
        <v>26</v>
      </c>
      <c r="N5">
        <v>11</v>
      </c>
    </row>
    <row r="6" spans="2:27" x14ac:dyDescent="0.25">
      <c r="B6" s="2">
        <v>2</v>
      </c>
      <c r="C6">
        <v>12</v>
      </c>
      <c r="D6">
        <v>17</v>
      </c>
      <c r="E6">
        <v>11</v>
      </c>
      <c r="F6">
        <v>28</v>
      </c>
      <c r="G6">
        <v>14</v>
      </c>
      <c r="H6">
        <v>29</v>
      </c>
      <c r="I6">
        <v>31</v>
      </c>
      <c r="J6">
        <v>25</v>
      </c>
      <c r="K6">
        <v>28</v>
      </c>
      <c r="L6">
        <v>41</v>
      </c>
      <c r="M6">
        <v>39</v>
      </c>
      <c r="N6">
        <v>40</v>
      </c>
    </row>
    <row r="7" spans="2:27" x14ac:dyDescent="0.25">
      <c r="B7" s="2">
        <v>3</v>
      </c>
      <c r="C7">
        <v>29</v>
      </c>
      <c r="D7">
        <v>11</v>
      </c>
      <c r="E7">
        <v>19</v>
      </c>
      <c r="F7">
        <v>30</v>
      </c>
      <c r="G7">
        <v>13</v>
      </c>
      <c r="H7">
        <v>12</v>
      </c>
      <c r="I7">
        <v>24</v>
      </c>
      <c r="J7">
        <v>17</v>
      </c>
      <c r="K7">
        <v>19</v>
      </c>
      <c r="L7">
        <v>21</v>
      </c>
      <c r="M7">
        <v>34</v>
      </c>
      <c r="N7">
        <v>45</v>
      </c>
    </row>
    <row r="8" spans="2:27" x14ac:dyDescent="0.25">
      <c r="B8" s="2">
        <v>4</v>
      </c>
      <c r="C8">
        <v>31</v>
      </c>
      <c r="D8">
        <v>49</v>
      </c>
      <c r="E8">
        <v>25</v>
      </c>
      <c r="F8">
        <v>38</v>
      </c>
      <c r="G8">
        <v>41</v>
      </c>
      <c r="H8">
        <v>19</v>
      </c>
      <c r="I8">
        <v>25</v>
      </c>
      <c r="J8">
        <v>12</v>
      </c>
      <c r="K8">
        <v>17</v>
      </c>
      <c r="L8">
        <v>19</v>
      </c>
      <c r="M8">
        <v>50</v>
      </c>
      <c r="N8">
        <v>21</v>
      </c>
    </row>
    <row r="9" spans="2:27" x14ac:dyDescent="0.25">
      <c r="B9" s="2">
        <v>5</v>
      </c>
      <c r="C9">
        <v>9</v>
      </c>
      <c r="D9">
        <v>11</v>
      </c>
      <c r="E9">
        <v>40</v>
      </c>
      <c r="F9">
        <v>27</v>
      </c>
      <c r="G9">
        <v>35</v>
      </c>
      <c r="H9">
        <v>18</v>
      </c>
      <c r="I9">
        <v>29</v>
      </c>
      <c r="J9">
        <v>43</v>
      </c>
      <c r="K9">
        <v>12</v>
      </c>
      <c r="L9">
        <v>17</v>
      </c>
      <c r="M9">
        <v>41</v>
      </c>
      <c r="N9">
        <v>49</v>
      </c>
    </row>
    <row r="10" spans="2:27" x14ac:dyDescent="0.25">
      <c r="B10" s="2">
        <v>6</v>
      </c>
      <c r="C10">
        <v>19</v>
      </c>
      <c r="D10">
        <v>22</v>
      </c>
      <c r="E10">
        <v>43</v>
      </c>
      <c r="F10">
        <v>45</v>
      </c>
      <c r="G10">
        <v>11</v>
      </c>
      <c r="H10">
        <v>17</v>
      </c>
      <c r="I10">
        <v>21</v>
      </c>
      <c r="J10">
        <v>20</v>
      </c>
      <c r="K10">
        <v>25</v>
      </c>
      <c r="L10">
        <v>16</v>
      </c>
      <c r="M10">
        <v>21</v>
      </c>
      <c r="N10">
        <v>27</v>
      </c>
    </row>
    <row r="11" spans="2:27" x14ac:dyDescent="0.25">
      <c r="B11" s="2">
        <v>7</v>
      </c>
      <c r="C11">
        <f>C21*$P$4</f>
        <v>19.5</v>
      </c>
      <c r="D11">
        <f t="shared" ref="D11:N11" si="0">D21*$P$4</f>
        <v>22.166666666666664</v>
      </c>
      <c r="E11">
        <f t="shared" si="0"/>
        <v>30.666666666666661</v>
      </c>
      <c r="F11">
        <f t="shared" si="0"/>
        <v>30.833333333333336</v>
      </c>
      <c r="G11">
        <f t="shared" si="0"/>
        <v>27</v>
      </c>
      <c r="H11">
        <f t="shared" si="0"/>
        <v>24.333333333333329</v>
      </c>
      <c r="I11">
        <f t="shared" si="0"/>
        <v>32.166666666666671</v>
      </c>
      <c r="J11">
        <f t="shared" si="0"/>
        <v>22.999999999999996</v>
      </c>
      <c r="K11">
        <f t="shared" si="0"/>
        <v>24.166666666666668</v>
      </c>
      <c r="L11">
        <f t="shared" si="0"/>
        <v>26.833333333333336</v>
      </c>
      <c r="M11">
        <f t="shared" si="0"/>
        <v>35.166666666666664</v>
      </c>
      <c r="N11">
        <f t="shared" si="0"/>
        <v>32.166666666666664</v>
      </c>
      <c r="O11" s="2" t="s">
        <v>4</v>
      </c>
    </row>
    <row r="12" spans="2:27" x14ac:dyDescent="0.25">
      <c r="B12" s="6" t="s">
        <v>3</v>
      </c>
      <c r="C12" s="6">
        <f>ABS(C11-C10)</f>
        <v>0.5</v>
      </c>
      <c r="D12" s="6">
        <f t="shared" ref="D12:N12" si="1">ABS(D11-D10)</f>
        <v>0.1666666666666643</v>
      </c>
      <c r="E12" s="6">
        <f t="shared" si="1"/>
        <v>12.333333333333339</v>
      </c>
      <c r="F12" s="6">
        <f t="shared" si="1"/>
        <v>14.166666666666664</v>
      </c>
      <c r="G12" s="6">
        <f t="shared" si="1"/>
        <v>16</v>
      </c>
      <c r="H12" s="6">
        <f t="shared" si="1"/>
        <v>7.3333333333333286</v>
      </c>
      <c r="I12" s="6">
        <f t="shared" si="1"/>
        <v>11.166666666666671</v>
      </c>
      <c r="J12" s="6">
        <f t="shared" si="1"/>
        <v>2.9999999999999964</v>
      </c>
      <c r="K12" s="6">
        <f t="shared" si="1"/>
        <v>0.83333333333333215</v>
      </c>
      <c r="L12" s="6">
        <f t="shared" si="1"/>
        <v>10.833333333333336</v>
      </c>
      <c r="M12" s="6">
        <f t="shared" si="1"/>
        <v>14.166666666666664</v>
      </c>
      <c r="N12" s="6">
        <f t="shared" si="1"/>
        <v>5.1666666666666643</v>
      </c>
      <c r="O12" s="6">
        <f>AVERAGE(C12:N12)</f>
        <v>7.9722222222222214</v>
      </c>
    </row>
    <row r="13" spans="2:2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27" x14ac:dyDescent="0.25">
      <c r="B14" s="1" t="s">
        <v>5</v>
      </c>
      <c r="C14" s="2">
        <v>1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2">
        <v>8</v>
      </c>
      <c r="K14" s="2">
        <v>9</v>
      </c>
      <c r="L14" s="2">
        <v>10</v>
      </c>
      <c r="M14" s="2">
        <v>11</v>
      </c>
      <c r="N14" s="2">
        <v>12</v>
      </c>
      <c r="P14" s="2">
        <v>1</v>
      </c>
      <c r="Q14" s="2">
        <v>2</v>
      </c>
      <c r="R14" s="2">
        <v>3</v>
      </c>
      <c r="S14" s="2">
        <v>4</v>
      </c>
      <c r="T14" s="2">
        <v>5</v>
      </c>
      <c r="U14" s="2">
        <v>6</v>
      </c>
      <c r="V14" s="2">
        <v>7</v>
      </c>
      <c r="W14" s="2">
        <v>8</v>
      </c>
      <c r="X14" s="2">
        <v>9</v>
      </c>
      <c r="Y14" s="2">
        <v>10</v>
      </c>
      <c r="Z14" s="2">
        <v>11</v>
      </c>
      <c r="AA14" s="2">
        <v>12</v>
      </c>
    </row>
    <row r="15" spans="2:27" x14ac:dyDescent="0.25">
      <c r="B15" s="2">
        <v>1</v>
      </c>
      <c r="C15" s="3">
        <f>C5/$P$4</f>
        <v>0.62195121951219512</v>
      </c>
      <c r="D15" s="3">
        <f>D5/$P$4</f>
        <v>0.84146341463414642</v>
      </c>
      <c r="E15" s="3">
        <f>E5/$P$4</f>
        <v>1.6829268292682928</v>
      </c>
      <c r="F15" s="3">
        <f>F5/$P$4</f>
        <v>0.62195121951219512</v>
      </c>
      <c r="G15" s="3">
        <f>G5/$P$4</f>
        <v>1.7560975609756098</v>
      </c>
      <c r="H15" s="3">
        <f>H5/$P$4</f>
        <v>1.8658536585365855</v>
      </c>
      <c r="I15" s="3">
        <f>I5/$P$4</f>
        <v>2.3048780487804881</v>
      </c>
      <c r="J15" s="3">
        <f>J5/$P$4</f>
        <v>0.76829268292682928</v>
      </c>
      <c r="K15" s="3">
        <f>K5/$P$4</f>
        <v>1.6097560975609757</v>
      </c>
      <c r="L15" s="3">
        <f>L5/$P$4</f>
        <v>1.7195121951219512</v>
      </c>
      <c r="M15" s="3">
        <f>M5/$P$4</f>
        <v>0.95121951219512202</v>
      </c>
      <c r="N15" s="3">
        <f>N5/$P$4</f>
        <v>0.40243902439024393</v>
      </c>
      <c r="P15" s="5">
        <f>AVERAGE(C15:C20)</f>
        <v>0.71341463414634143</v>
      </c>
      <c r="Q15" s="5">
        <f>AVERAGE(D15:D20)</f>
        <v>0.8109756097560975</v>
      </c>
      <c r="R15" s="5">
        <f>AVERAGE(E15:E20)</f>
        <v>1.121951219512195</v>
      </c>
      <c r="S15" s="5">
        <f>AVERAGE(F15:F20)</f>
        <v>1.128048780487805</v>
      </c>
      <c r="T15" s="5">
        <f>AVERAGE(G15:G20)</f>
        <v>0.98780487804878048</v>
      </c>
      <c r="U15" s="5">
        <f>AVERAGE(H15:H20)</f>
        <v>0.89024390243902429</v>
      </c>
      <c r="V15" s="5">
        <f>AVERAGE(I15:I20)</f>
        <v>1.1768292682926831</v>
      </c>
      <c r="W15" s="5">
        <f>AVERAGE(J15:J20)</f>
        <v>0.84146341463414631</v>
      </c>
      <c r="X15" s="5">
        <f>AVERAGE(K15:K20)</f>
        <v>0.88414634146341475</v>
      </c>
      <c r="Y15" s="5">
        <f>AVERAGE(L15:L20)</f>
        <v>0.98170731707317083</v>
      </c>
      <c r="Z15" s="5">
        <f>AVERAGE(M15:M20)</f>
        <v>1.2865853658536586</v>
      </c>
      <c r="AA15" s="5">
        <f>AVERAGE(N15:N20)</f>
        <v>1.1768292682926829</v>
      </c>
    </row>
    <row r="16" spans="2:27" x14ac:dyDescent="0.25">
      <c r="B16" s="2">
        <v>2</v>
      </c>
      <c r="C16">
        <f>C6/$P$4</f>
        <v>0.43902439024390244</v>
      </c>
      <c r="D16" s="3">
        <f>D6/$P$4</f>
        <v>0.62195121951219512</v>
      </c>
      <c r="E16" s="3">
        <f>E6/$P$4</f>
        <v>0.40243902439024393</v>
      </c>
      <c r="F16" s="3">
        <f>F6/$P$4</f>
        <v>1.024390243902439</v>
      </c>
      <c r="G16" s="3">
        <f>G6/$P$4</f>
        <v>0.51219512195121952</v>
      </c>
      <c r="H16" s="3">
        <f>H6/$P$4</f>
        <v>1.0609756097560976</v>
      </c>
      <c r="I16" s="3">
        <f>I6/$P$4</f>
        <v>1.1341463414634148</v>
      </c>
      <c r="J16" s="3">
        <f>J6/$P$4</f>
        <v>0.91463414634146345</v>
      </c>
      <c r="K16" s="3">
        <f>K6/$P$4</f>
        <v>1.024390243902439</v>
      </c>
      <c r="L16" s="3">
        <f>L6/$P$4</f>
        <v>1.5</v>
      </c>
      <c r="M16" s="3">
        <f>M6/$P$4</f>
        <v>1.4268292682926831</v>
      </c>
      <c r="N16" s="3">
        <f>N6/$P$4</f>
        <v>1.4634146341463414</v>
      </c>
    </row>
    <row r="17" spans="2:14" x14ac:dyDescent="0.25">
      <c r="B17" s="2">
        <v>3</v>
      </c>
      <c r="C17">
        <f>C7/$P$4</f>
        <v>1.0609756097560976</v>
      </c>
      <c r="D17" s="3">
        <f>D7/$P$4</f>
        <v>0.40243902439024393</v>
      </c>
      <c r="E17" s="3">
        <f>E7/$P$4</f>
        <v>0.69512195121951226</v>
      </c>
      <c r="F17" s="3">
        <f>F7/$P$4</f>
        <v>1.0975609756097562</v>
      </c>
      <c r="G17" s="3">
        <f>G7/$P$4</f>
        <v>0.47560975609756101</v>
      </c>
      <c r="H17" s="3">
        <f>H7/$P$4</f>
        <v>0.43902439024390244</v>
      </c>
      <c r="I17" s="3">
        <f>I7/$P$4</f>
        <v>0.87804878048780488</v>
      </c>
      <c r="J17" s="3">
        <f>J7/$P$4</f>
        <v>0.62195121951219512</v>
      </c>
      <c r="K17" s="3">
        <f>K7/$P$4</f>
        <v>0.69512195121951226</v>
      </c>
      <c r="L17" s="3">
        <f>L7/$P$4</f>
        <v>0.76829268292682928</v>
      </c>
      <c r="M17" s="3">
        <f>M7/$P$4</f>
        <v>1.2439024390243902</v>
      </c>
      <c r="N17" s="3">
        <f>N7/$P$4</f>
        <v>1.6463414634146343</v>
      </c>
    </row>
    <row r="18" spans="2:14" x14ac:dyDescent="0.25">
      <c r="B18" s="2">
        <v>4</v>
      </c>
      <c r="C18">
        <f>C8/$P$4</f>
        <v>1.1341463414634148</v>
      </c>
      <c r="D18" s="3">
        <f>D8/$P$4</f>
        <v>1.7926829268292683</v>
      </c>
      <c r="E18" s="3">
        <f>E8/$P$4</f>
        <v>0.91463414634146345</v>
      </c>
      <c r="F18" s="3">
        <f>F8/$P$4</f>
        <v>1.3902439024390245</v>
      </c>
      <c r="G18" s="3">
        <f>G8/$P$4</f>
        <v>1.5</v>
      </c>
      <c r="H18" s="3">
        <f>H8/$P$4</f>
        <v>0.69512195121951226</v>
      </c>
      <c r="I18" s="3">
        <f>I8/$P$4</f>
        <v>0.91463414634146345</v>
      </c>
      <c r="J18" s="3">
        <f>J8/$P$4</f>
        <v>0.43902439024390244</v>
      </c>
      <c r="K18" s="3">
        <f>K8/$P$4</f>
        <v>0.62195121951219512</v>
      </c>
      <c r="L18" s="3">
        <f>L8/$P$4</f>
        <v>0.69512195121951226</v>
      </c>
      <c r="M18" s="3">
        <f>M8/$P$4</f>
        <v>1.8292682926829269</v>
      </c>
      <c r="N18" s="3">
        <f>N8/$P$4</f>
        <v>0.76829268292682928</v>
      </c>
    </row>
    <row r="19" spans="2:14" x14ac:dyDescent="0.25">
      <c r="B19" s="2">
        <v>5</v>
      </c>
      <c r="C19">
        <f>C9/$P$4</f>
        <v>0.32926829268292684</v>
      </c>
      <c r="D19" s="3">
        <f>D9/$P$4</f>
        <v>0.40243902439024393</v>
      </c>
      <c r="E19" s="3">
        <f>E9/$P$4</f>
        <v>1.4634146341463414</v>
      </c>
      <c r="F19" s="3">
        <f>F9/$P$4</f>
        <v>0.98780487804878048</v>
      </c>
      <c r="G19" s="3">
        <f>G9/$P$4</f>
        <v>1.2804878048780488</v>
      </c>
      <c r="H19" s="3">
        <f>H9/$P$4</f>
        <v>0.65853658536585369</v>
      </c>
      <c r="I19" s="3">
        <f>I9/$P$4</f>
        <v>1.0609756097560976</v>
      </c>
      <c r="J19" s="3">
        <f>J9/$P$4</f>
        <v>1.5731707317073171</v>
      </c>
      <c r="K19" s="3">
        <f>K9/$P$4</f>
        <v>0.43902439024390244</v>
      </c>
      <c r="L19" s="3">
        <f>L9/$P$4</f>
        <v>0.62195121951219512</v>
      </c>
      <c r="M19" s="3">
        <f>M9/$P$4</f>
        <v>1.5</v>
      </c>
      <c r="N19" s="3">
        <f>N9/$P$4</f>
        <v>1.7926829268292683</v>
      </c>
    </row>
    <row r="20" spans="2:14" x14ac:dyDescent="0.25">
      <c r="B20" s="2">
        <v>6</v>
      </c>
      <c r="C20">
        <f>C10/$P$4</f>
        <v>0.69512195121951226</v>
      </c>
      <c r="D20" s="3">
        <f>D10/$P$4</f>
        <v>0.80487804878048785</v>
      </c>
      <c r="E20" s="3">
        <f>E10/$P$4</f>
        <v>1.5731707317073171</v>
      </c>
      <c r="F20" s="3">
        <f>F10/$P$4</f>
        <v>1.6463414634146343</v>
      </c>
      <c r="G20" s="3">
        <f>G10/$P$4</f>
        <v>0.40243902439024393</v>
      </c>
      <c r="H20" s="3">
        <f>H10/$P$4</f>
        <v>0.62195121951219512</v>
      </c>
      <c r="I20" s="3">
        <f>I10/$P$4</f>
        <v>0.76829268292682928</v>
      </c>
      <c r="J20" s="3">
        <f>J10/$P$4</f>
        <v>0.73170731707317072</v>
      </c>
      <c r="K20" s="3">
        <f>K10/$P$4</f>
        <v>0.91463414634146345</v>
      </c>
      <c r="L20" s="3">
        <f>L10/$P$4</f>
        <v>0.58536585365853666</v>
      </c>
      <c r="M20" s="3">
        <f>M10/$P$4</f>
        <v>0.76829268292682928</v>
      </c>
      <c r="N20" s="3">
        <f>N10/$P$4</f>
        <v>0.98780487804878048</v>
      </c>
    </row>
    <row r="21" spans="2:14" x14ac:dyDescent="0.25">
      <c r="B21" s="6" t="s">
        <v>7</v>
      </c>
      <c r="C21" s="6">
        <v>0.71341463414634143</v>
      </c>
      <c r="D21" s="6">
        <v>0.8109756097560975</v>
      </c>
      <c r="E21" s="6">
        <v>1.121951219512195</v>
      </c>
      <c r="F21" s="6">
        <v>1.128048780487805</v>
      </c>
      <c r="G21" s="6">
        <v>0.98780487804878048</v>
      </c>
      <c r="H21" s="6">
        <v>0.89024390243902429</v>
      </c>
      <c r="I21" s="6">
        <v>1.1768292682926831</v>
      </c>
      <c r="J21" s="6">
        <v>0.84146341463414631</v>
      </c>
      <c r="K21" s="6">
        <v>0.88414634146341475</v>
      </c>
      <c r="L21" s="6">
        <v>0.98170731707317083</v>
      </c>
      <c r="M21" s="6">
        <v>1.2865853658536586</v>
      </c>
      <c r="N21" s="6">
        <v>1.1768292682926829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A2CD-0CBC-4069-BB4D-220356673809}">
  <dimension ref="B1:I17"/>
  <sheetViews>
    <sheetView tabSelected="1" topLeftCell="A4" zoomScale="250" zoomScaleNormal="250" workbookViewId="0">
      <selection activeCell="D12" sqref="D12"/>
    </sheetView>
  </sheetViews>
  <sheetFormatPr defaultRowHeight="15" x14ac:dyDescent="0.25"/>
  <sheetData>
    <row r="1" spans="2:9" x14ac:dyDescent="0.25">
      <c r="C1" s="1" t="s">
        <v>1</v>
      </c>
      <c r="D1" s="1">
        <v>0.4</v>
      </c>
      <c r="E1" s="1" t="s">
        <v>13</v>
      </c>
      <c r="F1" s="1">
        <v>0.6</v>
      </c>
    </row>
    <row r="3" spans="2:9" x14ac:dyDescent="0.25">
      <c r="B3" s="2" t="s">
        <v>8</v>
      </c>
      <c r="C3" s="2" t="s">
        <v>9</v>
      </c>
      <c r="D3" s="2" t="s">
        <v>0</v>
      </c>
      <c r="E3" s="2" t="s">
        <v>11</v>
      </c>
      <c r="F3" s="2" t="s">
        <v>12</v>
      </c>
      <c r="G3" s="2" t="s">
        <v>2</v>
      </c>
      <c r="H3" s="2" t="s">
        <v>3</v>
      </c>
      <c r="I3" s="2" t="s">
        <v>4</v>
      </c>
    </row>
    <row r="4" spans="2:9" x14ac:dyDescent="0.25">
      <c r="B4" s="1">
        <v>2017</v>
      </c>
      <c r="C4" s="1">
        <v>1</v>
      </c>
      <c r="D4" s="1">
        <v>17</v>
      </c>
      <c r="E4" s="1">
        <f>AVERAGE(D4:D8)</f>
        <v>20.399999999999999</v>
      </c>
      <c r="F4" s="1">
        <f>D8-D7</f>
        <v>5</v>
      </c>
      <c r="G4" s="1">
        <f>E4+F4</f>
        <v>25.4</v>
      </c>
      <c r="H4">
        <f>ABS(G4-D4)</f>
        <v>8.3999999999999986</v>
      </c>
      <c r="I4">
        <f>AVERAGE(H4:H8)</f>
        <v>9.524427468799999</v>
      </c>
    </row>
    <row r="5" spans="2:9" x14ac:dyDescent="0.25">
      <c r="B5" s="1">
        <v>2018</v>
      </c>
      <c r="C5" s="1">
        <v>2</v>
      </c>
      <c r="D5" s="1">
        <v>22</v>
      </c>
      <c r="E5" s="1">
        <f>$D$1*D4+(1-$D$1)*G4</f>
        <v>22.04</v>
      </c>
      <c r="F5">
        <f>$F$1*(E5-E4)+(1-$F$1)*F4</f>
        <v>2.9840000000000004</v>
      </c>
      <c r="G5" s="1">
        <f>E5+F5</f>
        <v>25.024000000000001</v>
      </c>
      <c r="H5">
        <f t="shared" ref="H5:H8" si="0">ABS(G5-D5)</f>
        <v>3.0240000000000009</v>
      </c>
    </row>
    <row r="6" spans="2:9" x14ac:dyDescent="0.25">
      <c r="B6" s="1">
        <v>2019</v>
      </c>
      <c r="C6" s="1">
        <v>3</v>
      </c>
      <c r="D6" s="1">
        <v>34</v>
      </c>
      <c r="E6" s="1">
        <f>$D$1*D5+(1-$D$1)*G5</f>
        <v>23.814399999999999</v>
      </c>
      <c r="F6">
        <f>$F$1*(E6-E5)+(1-$F$1)*F5</f>
        <v>2.2582400000000002</v>
      </c>
      <c r="G6" s="1">
        <f>E6+F6</f>
        <v>26.07264</v>
      </c>
      <c r="H6">
        <f t="shared" si="0"/>
        <v>7.9273600000000002</v>
      </c>
    </row>
    <row r="7" spans="2:9" x14ac:dyDescent="0.25">
      <c r="B7" s="1">
        <v>2020</v>
      </c>
      <c r="C7" s="1">
        <v>4</v>
      </c>
      <c r="D7" s="1">
        <v>12</v>
      </c>
      <c r="E7" s="1">
        <f>$D$1*D6+(1-$D$1)*G6</f>
        <v>29.243583999999998</v>
      </c>
      <c r="F7">
        <f>$F$1*(E7-E6)+(1-$F$1)*F6</f>
        <v>4.1608064000000002</v>
      </c>
      <c r="G7" s="1">
        <f>E7+F7</f>
        <v>33.404390399999997</v>
      </c>
      <c r="H7">
        <f t="shared" si="0"/>
        <v>21.404390399999997</v>
      </c>
    </row>
    <row r="8" spans="2:9" x14ac:dyDescent="0.25">
      <c r="B8" s="1">
        <v>2021</v>
      </c>
      <c r="C8" s="1">
        <v>5</v>
      </c>
      <c r="D8" s="1">
        <v>17</v>
      </c>
      <c r="E8" s="1">
        <f>$D$1*D7+(1-$D$1)*G7</f>
        <v>24.842634239999999</v>
      </c>
      <c r="F8">
        <f>$F$1*(E8-E7)+(1-$F$1)*F7</f>
        <v>-0.97624729599999926</v>
      </c>
      <c r="G8" s="1">
        <f>E8+F8</f>
        <v>23.866386943999998</v>
      </c>
      <c r="H8">
        <f t="shared" si="0"/>
        <v>6.8663869439999985</v>
      </c>
    </row>
    <row r="11" spans="2:9" x14ac:dyDescent="0.25">
      <c r="C11" t="s">
        <v>10</v>
      </c>
    </row>
    <row r="12" spans="2:9" x14ac:dyDescent="0.25">
      <c r="B12" s="2" t="s">
        <v>8</v>
      </c>
      <c r="C12" s="2" t="s">
        <v>9</v>
      </c>
      <c r="D12" s="2" t="s">
        <v>0</v>
      </c>
      <c r="E12" s="2" t="s">
        <v>2</v>
      </c>
      <c r="F12" s="2" t="s">
        <v>3</v>
      </c>
      <c r="G12" s="2" t="s">
        <v>4</v>
      </c>
    </row>
    <row r="13" spans="2:9" x14ac:dyDescent="0.25">
      <c r="B13" s="1">
        <v>2017</v>
      </c>
      <c r="C13" s="1">
        <v>1</v>
      </c>
      <c r="D13" s="1">
        <v>17</v>
      </c>
      <c r="E13">
        <f>-1*C13+23.4</f>
        <v>22.4</v>
      </c>
      <c r="F13">
        <f>ABS(E13-D13)</f>
        <v>5.3999999999999986</v>
      </c>
      <c r="G13">
        <f>AVERAGE(F13:F17)</f>
        <v>5.68</v>
      </c>
    </row>
    <row r="14" spans="2:9" x14ac:dyDescent="0.25">
      <c r="B14" s="1">
        <v>2018</v>
      </c>
      <c r="C14" s="1">
        <v>2</v>
      </c>
      <c r="D14" s="1">
        <v>22</v>
      </c>
      <c r="E14">
        <f>-1*C14+23.4</f>
        <v>21.4</v>
      </c>
      <c r="F14">
        <f t="shared" ref="F14:F17" si="1">ABS(E14-D14)</f>
        <v>0.60000000000000142</v>
      </c>
    </row>
    <row r="15" spans="2:9" x14ac:dyDescent="0.25">
      <c r="B15" s="1">
        <v>2019</v>
      </c>
      <c r="C15" s="1">
        <v>3</v>
      </c>
      <c r="D15" s="1">
        <v>34</v>
      </c>
      <c r="E15">
        <f t="shared" ref="E14:E17" si="2">-1*C15+23.4</f>
        <v>20.399999999999999</v>
      </c>
      <c r="F15">
        <f t="shared" si="1"/>
        <v>13.600000000000001</v>
      </c>
    </row>
    <row r="16" spans="2:9" x14ac:dyDescent="0.25">
      <c r="B16" s="1">
        <v>2020</v>
      </c>
      <c r="C16" s="1">
        <v>4</v>
      </c>
      <c r="D16" s="1">
        <v>12</v>
      </c>
      <c r="E16">
        <f t="shared" si="2"/>
        <v>19.399999999999999</v>
      </c>
      <c r="F16">
        <f t="shared" si="1"/>
        <v>7.3999999999999986</v>
      </c>
    </row>
    <row r="17" spans="2:6" x14ac:dyDescent="0.25">
      <c r="B17" s="1">
        <v>2021</v>
      </c>
      <c r="C17" s="1">
        <v>5</v>
      </c>
      <c r="D17" s="1">
        <v>17</v>
      </c>
      <c r="E17">
        <f t="shared" si="2"/>
        <v>18.399999999999999</v>
      </c>
      <c r="F17">
        <f t="shared" si="1"/>
        <v>1.3999999999999986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Εποχιακοί</vt:lpstr>
      <vt:lpstr>Παλινδρόμηση και Εξομαλυνση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Mallidis</dc:creator>
  <cp:lastModifiedBy>Ioannis Mallidis</cp:lastModifiedBy>
  <dcterms:created xsi:type="dcterms:W3CDTF">2022-06-03T08:52:40Z</dcterms:created>
  <dcterms:modified xsi:type="dcterms:W3CDTF">2022-06-03T11:10:37Z</dcterms:modified>
</cp:coreProperties>
</file>