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e Class Μεταπτυχιακό\Εαρινό Εξάμηνο\Ειδικά θέματα (Ε)\Ενότητα 5. Λεμονίδης\Εργασία Λεμονίδης\"/>
    </mc:Choice>
  </mc:AlternateContent>
  <bookViews>
    <workbookView xWindow="0" yWindow="0" windowWidth="20490" windowHeight="8340" activeTab="1"/>
  </bookViews>
  <sheets>
    <sheet name="Για τις διάφορες τιμές του α" sheetId="1" r:id="rId1"/>
    <sheet name="Για συγκεκριμένο α&gt;=500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N2" i="2" l="1"/>
  <c r="N5" i="2" s="1"/>
  <c r="D5" i="2" s="1"/>
  <c r="C2" i="2"/>
  <c r="C4" i="2" s="1"/>
  <c r="C52" i="2"/>
  <c r="C53" i="2" s="1"/>
  <c r="C52" i="1"/>
  <c r="R52" i="1"/>
  <c r="E52" i="1"/>
  <c r="S52" i="1"/>
  <c r="F52" i="1" s="1"/>
  <c r="S51" i="1"/>
  <c r="F51" i="1" s="1"/>
  <c r="R51" i="1"/>
  <c r="E51" i="1" s="1"/>
  <c r="D51" i="1"/>
  <c r="C51" i="1"/>
  <c r="A8" i="2"/>
  <c r="A5" i="2"/>
  <c r="A14" i="2" s="1"/>
  <c r="C50" i="1"/>
  <c r="S39" i="1"/>
  <c r="F39" i="1" s="1"/>
  <c r="S40" i="1"/>
  <c r="F40" i="1" s="1"/>
  <c r="S41" i="1"/>
  <c r="F41" i="1" s="1"/>
  <c r="S42" i="1"/>
  <c r="F42" i="1" s="1"/>
  <c r="S43" i="1"/>
  <c r="F43" i="1" s="1"/>
  <c r="S44" i="1"/>
  <c r="F44" i="1" s="1"/>
  <c r="S45" i="1"/>
  <c r="F45" i="1" s="1"/>
  <c r="S46" i="1"/>
  <c r="F46" i="1" s="1"/>
  <c r="S47" i="1"/>
  <c r="F47" i="1" s="1"/>
  <c r="S48" i="1"/>
  <c r="F48" i="1" s="1"/>
  <c r="S49" i="1"/>
  <c r="F49" i="1" s="1"/>
  <c r="S50" i="1"/>
  <c r="F50" i="1" s="1"/>
  <c r="R39" i="1"/>
  <c r="E39" i="1" s="1"/>
  <c r="R40" i="1"/>
  <c r="E40" i="1" s="1"/>
  <c r="R41" i="1"/>
  <c r="E41" i="1" s="1"/>
  <c r="R42" i="1"/>
  <c r="E42" i="1" s="1"/>
  <c r="R43" i="1"/>
  <c r="E43" i="1" s="1"/>
  <c r="R44" i="1"/>
  <c r="E44" i="1" s="1"/>
  <c r="R45" i="1"/>
  <c r="E45" i="1" s="1"/>
  <c r="R46" i="1"/>
  <c r="E46" i="1" s="1"/>
  <c r="R47" i="1"/>
  <c r="E47" i="1" s="1"/>
  <c r="R48" i="1"/>
  <c r="E48" i="1" s="1"/>
  <c r="R49" i="1"/>
  <c r="E49" i="1" s="1"/>
  <c r="R50" i="1"/>
  <c r="E50" i="1" s="1"/>
  <c r="D39" i="1"/>
  <c r="D40" i="1"/>
  <c r="D41" i="1"/>
  <c r="D42" i="1"/>
  <c r="D43" i="1"/>
  <c r="D44" i="1"/>
  <c r="D45" i="1"/>
  <c r="D46" i="1"/>
  <c r="D47" i="1"/>
  <c r="D48" i="1"/>
  <c r="D49" i="1"/>
  <c r="D50" i="1"/>
  <c r="C49" i="1"/>
  <c r="C39" i="1"/>
  <c r="C40" i="1"/>
  <c r="C41" i="1"/>
  <c r="C42" i="1"/>
  <c r="C43" i="1"/>
  <c r="C44" i="1"/>
  <c r="C45" i="1"/>
  <c r="C46" i="1"/>
  <c r="C47" i="1"/>
  <c r="C48" i="1"/>
  <c r="S19" i="1"/>
  <c r="F19" i="1" s="1"/>
  <c r="S20" i="1"/>
  <c r="F20" i="1" s="1"/>
  <c r="S21" i="1"/>
  <c r="F21" i="1" s="1"/>
  <c r="S22" i="1"/>
  <c r="F22" i="1" s="1"/>
  <c r="S23" i="1"/>
  <c r="F23" i="1" s="1"/>
  <c r="S24" i="1"/>
  <c r="F24" i="1" s="1"/>
  <c r="S25" i="1"/>
  <c r="F25" i="1" s="1"/>
  <c r="S26" i="1"/>
  <c r="F26" i="1" s="1"/>
  <c r="S27" i="1"/>
  <c r="F27" i="1" s="1"/>
  <c r="S28" i="1"/>
  <c r="F28" i="1" s="1"/>
  <c r="S29" i="1"/>
  <c r="F29" i="1" s="1"/>
  <c r="S30" i="1"/>
  <c r="F30" i="1" s="1"/>
  <c r="S31" i="1"/>
  <c r="F31" i="1" s="1"/>
  <c r="S32" i="1"/>
  <c r="F32" i="1" s="1"/>
  <c r="S33" i="1"/>
  <c r="F33" i="1" s="1"/>
  <c r="S34" i="1"/>
  <c r="F34" i="1" s="1"/>
  <c r="S35" i="1"/>
  <c r="F35" i="1" s="1"/>
  <c r="S36" i="1"/>
  <c r="F36" i="1" s="1"/>
  <c r="S37" i="1"/>
  <c r="F37" i="1" s="1"/>
  <c r="S38" i="1"/>
  <c r="F38" i="1" s="1"/>
  <c r="R19" i="1"/>
  <c r="E19" i="1" s="1"/>
  <c r="R20" i="1"/>
  <c r="E20" i="1" s="1"/>
  <c r="R21" i="1"/>
  <c r="E21" i="1" s="1"/>
  <c r="R22" i="1"/>
  <c r="E22" i="1" s="1"/>
  <c r="R23" i="1"/>
  <c r="E23" i="1" s="1"/>
  <c r="R24" i="1"/>
  <c r="E24" i="1" s="1"/>
  <c r="R25" i="1"/>
  <c r="E25" i="1" s="1"/>
  <c r="R26" i="1"/>
  <c r="E26" i="1" s="1"/>
  <c r="R27" i="1"/>
  <c r="E27" i="1" s="1"/>
  <c r="R28" i="1"/>
  <c r="E28" i="1" s="1"/>
  <c r="R29" i="1"/>
  <c r="E29" i="1" s="1"/>
  <c r="R30" i="1"/>
  <c r="E30" i="1" s="1"/>
  <c r="R31" i="1"/>
  <c r="E31" i="1" s="1"/>
  <c r="R32" i="1"/>
  <c r="E32" i="1" s="1"/>
  <c r="R33" i="1"/>
  <c r="E33" i="1" s="1"/>
  <c r="R34" i="1"/>
  <c r="E34" i="1" s="1"/>
  <c r="R35" i="1"/>
  <c r="E35" i="1" s="1"/>
  <c r="R36" i="1"/>
  <c r="E36" i="1" s="1"/>
  <c r="R37" i="1"/>
  <c r="E37" i="1" s="1"/>
  <c r="R38" i="1"/>
  <c r="E38" i="1" s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18" i="1"/>
  <c r="D18" i="1"/>
  <c r="R18" i="1"/>
  <c r="E18" i="1" s="1"/>
  <c r="S18" i="1"/>
  <c r="F18" i="1" s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S3" i="1"/>
  <c r="F3" i="1" s="1"/>
  <c r="S4" i="1"/>
  <c r="F4" i="1" s="1"/>
  <c r="S5" i="1"/>
  <c r="F5" i="1" s="1"/>
  <c r="S6" i="1"/>
  <c r="F6" i="1" s="1"/>
  <c r="S7" i="1"/>
  <c r="F7" i="1" s="1"/>
  <c r="S8" i="1"/>
  <c r="F8" i="1" s="1"/>
  <c r="S9" i="1"/>
  <c r="F9" i="1" s="1"/>
  <c r="S10" i="1"/>
  <c r="F10" i="1" s="1"/>
  <c r="S11" i="1"/>
  <c r="F11" i="1" s="1"/>
  <c r="S12" i="1"/>
  <c r="F12" i="1" s="1"/>
  <c r="S13" i="1"/>
  <c r="F13" i="1" s="1"/>
  <c r="S14" i="1"/>
  <c r="F14" i="1" s="1"/>
  <c r="S15" i="1"/>
  <c r="F15" i="1" s="1"/>
  <c r="S16" i="1"/>
  <c r="F16" i="1" s="1"/>
  <c r="S17" i="1"/>
  <c r="F17" i="1" s="1"/>
  <c r="R3" i="1"/>
  <c r="E3" i="1" s="1"/>
  <c r="R4" i="1"/>
  <c r="E4" i="1" s="1"/>
  <c r="R5" i="1"/>
  <c r="E5" i="1" s="1"/>
  <c r="R6" i="1"/>
  <c r="E6" i="1" s="1"/>
  <c r="R7" i="1"/>
  <c r="E7" i="1" s="1"/>
  <c r="R8" i="1"/>
  <c r="E8" i="1" s="1"/>
  <c r="R9" i="1"/>
  <c r="E9" i="1" s="1"/>
  <c r="R10" i="1"/>
  <c r="E10" i="1" s="1"/>
  <c r="R11" i="1"/>
  <c r="E11" i="1" s="1"/>
  <c r="R12" i="1"/>
  <c r="E12" i="1" s="1"/>
  <c r="R13" i="1"/>
  <c r="E13" i="1" s="1"/>
  <c r="R14" i="1"/>
  <c r="E14" i="1" s="1"/>
  <c r="R15" i="1"/>
  <c r="E15" i="1" s="1"/>
  <c r="R16" i="1"/>
  <c r="E16" i="1" s="1"/>
  <c r="R17" i="1"/>
  <c r="E17" i="1" s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S2" i="1"/>
  <c r="F2" i="1" s="1"/>
  <c r="R2" i="1"/>
  <c r="E2" i="1" s="1"/>
  <c r="D2" i="1"/>
  <c r="C2" i="1"/>
  <c r="C50" i="2" l="1"/>
  <c r="C31" i="2"/>
  <c r="C45" i="2"/>
  <c r="C17" i="2"/>
  <c r="N109" i="2"/>
  <c r="D109" i="2" s="1"/>
  <c r="C39" i="2"/>
  <c r="C9" i="2"/>
  <c r="N80" i="2"/>
  <c r="D80" i="2" s="1"/>
  <c r="C51" i="2"/>
  <c r="C36" i="2"/>
  <c r="C3" i="2"/>
  <c r="N41" i="2"/>
  <c r="D41" i="2" s="1"/>
  <c r="E41" i="2" s="1"/>
  <c r="F41" i="2" s="1"/>
  <c r="C44" i="2"/>
  <c r="C24" i="2"/>
  <c r="C29" i="2"/>
  <c r="C23" i="2"/>
  <c r="C15" i="2"/>
  <c r="C8" i="2"/>
  <c r="N101" i="2"/>
  <c r="D101" i="2" s="1"/>
  <c r="N73" i="2"/>
  <c r="D73" i="2" s="1"/>
  <c r="N31" i="2"/>
  <c r="D31" i="2" s="1"/>
  <c r="E31" i="2" s="1"/>
  <c r="F31" i="2" s="1"/>
  <c r="C49" i="2"/>
  <c r="C41" i="2"/>
  <c r="C35" i="2"/>
  <c r="C28" i="2"/>
  <c r="C20" i="2"/>
  <c r="C13" i="2"/>
  <c r="C7" i="2"/>
  <c r="N123" i="2"/>
  <c r="D123" i="2" s="1"/>
  <c r="N95" i="2"/>
  <c r="D95" i="2" s="1"/>
  <c r="N63" i="2"/>
  <c r="D63" i="2" s="1"/>
  <c r="N20" i="2"/>
  <c r="D20" i="2" s="1"/>
  <c r="C47" i="2"/>
  <c r="C40" i="2"/>
  <c r="C33" i="2"/>
  <c r="C25" i="2"/>
  <c r="C19" i="2"/>
  <c r="C12" i="2"/>
  <c r="N116" i="2"/>
  <c r="D116" i="2" s="1"/>
  <c r="N88" i="2"/>
  <c r="D88" i="2" s="1"/>
  <c r="N52" i="2"/>
  <c r="D52" i="2" s="1"/>
  <c r="E52" i="2" s="1"/>
  <c r="F52" i="2" s="1"/>
  <c r="D2" i="2"/>
  <c r="E2" i="2" s="1"/>
  <c r="F2" i="2" s="1"/>
  <c r="N6" i="2"/>
  <c r="D6" i="2" s="1"/>
  <c r="N10" i="2"/>
  <c r="D10" i="2" s="1"/>
  <c r="N14" i="2"/>
  <c r="D14" i="2" s="1"/>
  <c r="N18" i="2"/>
  <c r="D18" i="2" s="1"/>
  <c r="N22" i="2"/>
  <c r="D22" i="2" s="1"/>
  <c r="N26" i="2"/>
  <c r="D26" i="2" s="1"/>
  <c r="N30" i="2"/>
  <c r="D30" i="2" s="1"/>
  <c r="N34" i="2"/>
  <c r="D34" i="2" s="1"/>
  <c r="N38" i="2"/>
  <c r="D38" i="2" s="1"/>
  <c r="N42" i="2"/>
  <c r="D42" i="2" s="1"/>
  <c r="N46" i="2"/>
  <c r="D46" i="2" s="1"/>
  <c r="N50" i="2"/>
  <c r="D50" i="2" s="1"/>
  <c r="E50" i="2" s="1"/>
  <c r="F50" i="2" s="1"/>
  <c r="N54" i="2"/>
  <c r="D54" i="2" s="1"/>
  <c r="N58" i="2"/>
  <c r="D58" i="2" s="1"/>
  <c r="N62" i="2"/>
  <c r="D62" i="2" s="1"/>
  <c r="N66" i="2"/>
  <c r="D66" i="2" s="1"/>
  <c r="N70" i="2"/>
  <c r="D70" i="2" s="1"/>
  <c r="N74" i="2"/>
  <c r="D74" i="2" s="1"/>
  <c r="N78" i="2"/>
  <c r="D78" i="2" s="1"/>
  <c r="N82" i="2"/>
  <c r="D82" i="2" s="1"/>
  <c r="N86" i="2"/>
  <c r="D86" i="2" s="1"/>
  <c r="N90" i="2"/>
  <c r="D90" i="2" s="1"/>
  <c r="N94" i="2"/>
  <c r="D94" i="2" s="1"/>
  <c r="N98" i="2"/>
  <c r="D98" i="2" s="1"/>
  <c r="N102" i="2"/>
  <c r="D102" i="2" s="1"/>
  <c r="N106" i="2"/>
  <c r="D106" i="2" s="1"/>
  <c r="N110" i="2"/>
  <c r="D110" i="2" s="1"/>
  <c r="N114" i="2"/>
  <c r="D114" i="2" s="1"/>
  <c r="N118" i="2"/>
  <c r="D118" i="2" s="1"/>
  <c r="N122" i="2"/>
  <c r="D122" i="2" s="1"/>
  <c r="N126" i="2"/>
  <c r="D126" i="2" s="1"/>
  <c r="N3" i="2"/>
  <c r="D3" i="2" s="1"/>
  <c r="E3" i="2" s="1"/>
  <c r="F3" i="2" s="1"/>
  <c r="N7" i="2"/>
  <c r="D7" i="2" s="1"/>
  <c r="E7" i="2" s="1"/>
  <c r="F7" i="2" s="1"/>
  <c r="N11" i="2"/>
  <c r="D11" i="2" s="1"/>
  <c r="N15" i="2"/>
  <c r="D15" i="2" s="1"/>
  <c r="N9" i="2"/>
  <c r="D9" i="2" s="1"/>
  <c r="E9" i="2" s="1"/>
  <c r="F9" i="2" s="1"/>
  <c r="N17" i="2"/>
  <c r="D17" i="2" s="1"/>
  <c r="E17" i="2" s="1"/>
  <c r="F17" i="2" s="1"/>
  <c r="N23" i="2"/>
  <c r="D23" i="2" s="1"/>
  <c r="N28" i="2"/>
  <c r="D28" i="2" s="1"/>
  <c r="N33" i="2"/>
  <c r="D33" i="2" s="1"/>
  <c r="N39" i="2"/>
  <c r="D39" i="2" s="1"/>
  <c r="E39" i="2" s="1"/>
  <c r="F39" i="2" s="1"/>
  <c r="N44" i="2"/>
  <c r="D44" i="2" s="1"/>
  <c r="E44" i="2" s="1"/>
  <c r="F44" i="2" s="1"/>
  <c r="N49" i="2"/>
  <c r="D49" i="2" s="1"/>
  <c r="E49" i="2" s="1"/>
  <c r="F49" i="2" s="1"/>
  <c r="N55" i="2"/>
  <c r="D55" i="2" s="1"/>
  <c r="N60" i="2"/>
  <c r="D60" i="2" s="1"/>
  <c r="N65" i="2"/>
  <c r="D65" i="2" s="1"/>
  <c r="N71" i="2"/>
  <c r="D71" i="2" s="1"/>
  <c r="N76" i="2"/>
  <c r="D76" i="2" s="1"/>
  <c r="N81" i="2"/>
  <c r="D81" i="2" s="1"/>
  <c r="N87" i="2"/>
  <c r="D87" i="2" s="1"/>
  <c r="N92" i="2"/>
  <c r="D92" i="2" s="1"/>
  <c r="N97" i="2"/>
  <c r="D97" i="2" s="1"/>
  <c r="N103" i="2"/>
  <c r="D103" i="2" s="1"/>
  <c r="N108" i="2"/>
  <c r="D108" i="2" s="1"/>
  <c r="N113" i="2"/>
  <c r="D113" i="2" s="1"/>
  <c r="N119" i="2"/>
  <c r="D119" i="2" s="1"/>
  <c r="N124" i="2"/>
  <c r="D124" i="2" s="1"/>
  <c r="N4" i="2"/>
  <c r="D4" i="2" s="1"/>
  <c r="E4" i="2" s="1"/>
  <c r="F4" i="2" s="1"/>
  <c r="N12" i="2"/>
  <c r="D12" i="2" s="1"/>
  <c r="N19" i="2"/>
  <c r="D19" i="2" s="1"/>
  <c r="E19" i="2" s="1"/>
  <c r="F19" i="2" s="1"/>
  <c r="N24" i="2"/>
  <c r="D24" i="2" s="1"/>
  <c r="E24" i="2" s="1"/>
  <c r="F24" i="2" s="1"/>
  <c r="N29" i="2"/>
  <c r="D29" i="2" s="1"/>
  <c r="N35" i="2"/>
  <c r="D35" i="2" s="1"/>
  <c r="N40" i="2"/>
  <c r="D40" i="2" s="1"/>
  <c r="E40" i="2" s="1"/>
  <c r="F40" i="2" s="1"/>
  <c r="N45" i="2"/>
  <c r="D45" i="2" s="1"/>
  <c r="E45" i="2" s="1"/>
  <c r="F45" i="2" s="1"/>
  <c r="N51" i="2"/>
  <c r="D51" i="2" s="1"/>
  <c r="E51" i="2" s="1"/>
  <c r="F51" i="2" s="1"/>
  <c r="N56" i="2"/>
  <c r="D56" i="2" s="1"/>
  <c r="N61" i="2"/>
  <c r="D61" i="2" s="1"/>
  <c r="N67" i="2"/>
  <c r="D67" i="2" s="1"/>
  <c r="N72" i="2"/>
  <c r="D72" i="2" s="1"/>
  <c r="N121" i="2"/>
  <c r="D121" i="2" s="1"/>
  <c r="N115" i="2"/>
  <c r="D115" i="2" s="1"/>
  <c r="N107" i="2"/>
  <c r="D107" i="2" s="1"/>
  <c r="N100" i="2"/>
  <c r="D100" i="2" s="1"/>
  <c r="N93" i="2"/>
  <c r="D93" i="2" s="1"/>
  <c r="N85" i="2"/>
  <c r="D85" i="2" s="1"/>
  <c r="N79" i="2"/>
  <c r="D79" i="2" s="1"/>
  <c r="N69" i="2"/>
  <c r="D69" i="2" s="1"/>
  <c r="N59" i="2"/>
  <c r="D59" i="2" s="1"/>
  <c r="N48" i="2"/>
  <c r="D48" i="2" s="1"/>
  <c r="N37" i="2"/>
  <c r="D37" i="2" s="1"/>
  <c r="N27" i="2"/>
  <c r="D27" i="2" s="1"/>
  <c r="N16" i="2"/>
  <c r="D16" i="2" s="1"/>
  <c r="N127" i="2"/>
  <c r="D127" i="2" s="1"/>
  <c r="N120" i="2"/>
  <c r="D120" i="2" s="1"/>
  <c r="N112" i="2"/>
  <c r="D112" i="2" s="1"/>
  <c r="N105" i="2"/>
  <c r="D105" i="2" s="1"/>
  <c r="N99" i="2"/>
  <c r="D99" i="2" s="1"/>
  <c r="N91" i="2"/>
  <c r="D91" i="2" s="1"/>
  <c r="N84" i="2"/>
  <c r="D84" i="2" s="1"/>
  <c r="N77" i="2"/>
  <c r="D77" i="2" s="1"/>
  <c r="N68" i="2"/>
  <c r="D68" i="2" s="1"/>
  <c r="N57" i="2"/>
  <c r="D57" i="2" s="1"/>
  <c r="N47" i="2"/>
  <c r="D47" i="2" s="1"/>
  <c r="E47" i="2" s="1"/>
  <c r="F47" i="2" s="1"/>
  <c r="N36" i="2"/>
  <c r="D36" i="2" s="1"/>
  <c r="E36" i="2" s="1"/>
  <c r="F36" i="2" s="1"/>
  <c r="N25" i="2"/>
  <c r="D25" i="2" s="1"/>
  <c r="N13" i="2"/>
  <c r="D13" i="2" s="1"/>
  <c r="E13" i="2" s="1"/>
  <c r="F13" i="2" s="1"/>
  <c r="N125" i="2"/>
  <c r="D125" i="2" s="1"/>
  <c r="N117" i="2"/>
  <c r="D117" i="2" s="1"/>
  <c r="N111" i="2"/>
  <c r="D111" i="2" s="1"/>
  <c r="N104" i="2"/>
  <c r="D104" i="2" s="1"/>
  <c r="N96" i="2"/>
  <c r="D96" i="2" s="1"/>
  <c r="N89" i="2"/>
  <c r="D89" i="2" s="1"/>
  <c r="N83" i="2"/>
  <c r="D83" i="2" s="1"/>
  <c r="N75" i="2"/>
  <c r="D75" i="2" s="1"/>
  <c r="N64" i="2"/>
  <c r="D64" i="2" s="1"/>
  <c r="N53" i="2"/>
  <c r="D53" i="2" s="1"/>
  <c r="N43" i="2"/>
  <c r="D43" i="2" s="1"/>
  <c r="N32" i="2"/>
  <c r="D32" i="2" s="1"/>
  <c r="N21" i="2"/>
  <c r="D21" i="2" s="1"/>
  <c r="N8" i="2"/>
  <c r="D8" i="2" s="1"/>
  <c r="E8" i="2" s="1"/>
  <c r="F8" i="2" s="1"/>
  <c r="C6" i="2"/>
  <c r="C10" i="2"/>
  <c r="C14" i="2"/>
  <c r="C18" i="2"/>
  <c r="C22" i="2"/>
  <c r="C26" i="2"/>
  <c r="C30" i="2"/>
  <c r="C34" i="2"/>
  <c r="C38" i="2"/>
  <c r="C42" i="2"/>
  <c r="C46" i="2"/>
  <c r="C48" i="2"/>
  <c r="C43" i="2"/>
  <c r="C37" i="2"/>
  <c r="C32" i="2"/>
  <c r="C27" i="2"/>
  <c r="C21" i="2"/>
  <c r="C16" i="2"/>
  <c r="C11" i="2"/>
  <c r="C5" i="2"/>
  <c r="E5" i="2" s="1"/>
  <c r="F5" i="2" s="1"/>
  <c r="C126" i="2"/>
  <c r="C125" i="2"/>
  <c r="C124" i="2"/>
  <c r="E53" i="2"/>
  <c r="F53" i="2" s="1"/>
  <c r="C127" i="2"/>
  <c r="C123" i="2"/>
  <c r="C120" i="2"/>
  <c r="C116" i="2"/>
  <c r="C112" i="2"/>
  <c r="C108" i="2"/>
  <c r="C104" i="2"/>
  <c r="C100" i="2"/>
  <c r="C96" i="2"/>
  <c r="C92" i="2"/>
  <c r="C88" i="2"/>
  <c r="C84" i="2"/>
  <c r="C80" i="2"/>
  <c r="C76" i="2"/>
  <c r="C72" i="2"/>
  <c r="C68" i="2"/>
  <c r="C64" i="2"/>
  <c r="C60" i="2"/>
  <c r="C56" i="2"/>
  <c r="C119" i="2"/>
  <c r="C115" i="2"/>
  <c r="C111" i="2"/>
  <c r="C107" i="2"/>
  <c r="C103" i="2"/>
  <c r="C99" i="2"/>
  <c r="C95" i="2"/>
  <c r="E95" i="2" s="1"/>
  <c r="C91" i="2"/>
  <c r="C87" i="2"/>
  <c r="C83" i="2"/>
  <c r="C79" i="2"/>
  <c r="C75" i="2"/>
  <c r="C71" i="2"/>
  <c r="C67" i="2"/>
  <c r="C63" i="2"/>
  <c r="E63" i="2" s="1"/>
  <c r="C59" i="2"/>
  <c r="C55" i="2"/>
  <c r="C122" i="2"/>
  <c r="C118" i="2"/>
  <c r="C114" i="2"/>
  <c r="C110" i="2"/>
  <c r="C106" i="2"/>
  <c r="C102" i="2"/>
  <c r="C98" i="2"/>
  <c r="C94" i="2"/>
  <c r="C90" i="2"/>
  <c r="C86" i="2"/>
  <c r="C82" i="2"/>
  <c r="C78" i="2"/>
  <c r="C74" i="2"/>
  <c r="C70" i="2"/>
  <c r="C66" i="2"/>
  <c r="C62" i="2"/>
  <c r="C58" i="2"/>
  <c r="C54" i="2"/>
  <c r="C121" i="2"/>
  <c r="C117" i="2"/>
  <c r="C113" i="2"/>
  <c r="C109" i="2"/>
  <c r="E109" i="2" s="1"/>
  <c r="C105" i="2"/>
  <c r="C101" i="2"/>
  <c r="C97" i="2"/>
  <c r="C93" i="2"/>
  <c r="C89" i="2"/>
  <c r="C85" i="2"/>
  <c r="C81" i="2"/>
  <c r="C77" i="2"/>
  <c r="C73" i="2"/>
  <c r="C69" i="2"/>
  <c r="C65" i="2"/>
  <c r="C61" i="2"/>
  <c r="C57" i="2"/>
  <c r="A11" i="2"/>
  <c r="E80" i="2" l="1"/>
  <c r="E12" i="2"/>
  <c r="F12" i="2" s="1"/>
  <c r="E33" i="2"/>
  <c r="F33" i="2" s="1"/>
  <c r="E75" i="2"/>
  <c r="E107" i="2"/>
  <c r="E65" i="2"/>
  <c r="E58" i="2"/>
  <c r="E74" i="2"/>
  <c r="E90" i="2"/>
  <c r="F90" i="2" s="1"/>
  <c r="E106" i="2"/>
  <c r="E122" i="2"/>
  <c r="F122" i="2" s="1"/>
  <c r="E84" i="2"/>
  <c r="E100" i="2"/>
  <c r="E114" i="2"/>
  <c r="F114" i="2" s="1"/>
  <c r="E61" i="2"/>
  <c r="E111" i="2"/>
  <c r="F111" i="2" s="1"/>
  <c r="E82" i="2"/>
  <c r="F82" i="2" s="1"/>
  <c r="E76" i="2"/>
  <c r="E113" i="2"/>
  <c r="E64" i="2"/>
  <c r="F64" i="2" s="1"/>
  <c r="E112" i="2"/>
  <c r="F112" i="2" s="1"/>
  <c r="E20" i="2"/>
  <c r="F20" i="2" s="1"/>
  <c r="E38" i="2"/>
  <c r="F38" i="2" s="1"/>
  <c r="E22" i="2"/>
  <c r="F22" i="2" s="1"/>
  <c r="E6" i="2"/>
  <c r="F6" i="2" s="1"/>
  <c r="E127" i="2"/>
  <c r="F127" i="2" s="1"/>
  <c r="E46" i="2"/>
  <c r="F46" i="2" s="1"/>
  <c r="E30" i="2"/>
  <c r="F30" i="2" s="1"/>
  <c r="E14" i="2"/>
  <c r="F14" i="2" s="1"/>
  <c r="E123" i="2"/>
  <c r="F123" i="2" s="1"/>
  <c r="E81" i="2"/>
  <c r="F81" i="2" s="1"/>
  <c r="E97" i="2"/>
  <c r="F97" i="2" s="1"/>
  <c r="E67" i="2"/>
  <c r="F67" i="2" s="1"/>
  <c r="E16" i="2"/>
  <c r="F16" i="2" s="1"/>
  <c r="E35" i="2"/>
  <c r="F35" i="2" s="1"/>
  <c r="E28" i="2"/>
  <c r="F28" i="2" s="1"/>
  <c r="E15" i="2"/>
  <c r="F15" i="2" s="1"/>
  <c r="E55" i="2"/>
  <c r="E68" i="2"/>
  <c r="F68" i="2" s="1"/>
  <c r="E124" i="2"/>
  <c r="F124" i="2" s="1"/>
  <c r="E21" i="2"/>
  <c r="F21" i="2" s="1"/>
  <c r="E29" i="2"/>
  <c r="F29" i="2" s="1"/>
  <c r="E23" i="2"/>
  <c r="F23" i="2" s="1"/>
  <c r="E25" i="2"/>
  <c r="F25" i="2" s="1"/>
  <c r="E62" i="2"/>
  <c r="F62" i="2" s="1"/>
  <c r="E105" i="2"/>
  <c r="F105" i="2" s="1"/>
  <c r="E121" i="2"/>
  <c r="F121" i="2" s="1"/>
  <c r="E56" i="2"/>
  <c r="F56" i="2" s="1"/>
  <c r="E72" i="2"/>
  <c r="F72" i="2" s="1"/>
  <c r="E125" i="2"/>
  <c r="F125" i="2" s="1"/>
  <c r="E32" i="2"/>
  <c r="F32" i="2" s="1"/>
  <c r="E37" i="2"/>
  <c r="F37" i="2" s="1"/>
  <c r="E77" i="2"/>
  <c r="F77" i="2" s="1"/>
  <c r="E93" i="2"/>
  <c r="E54" i="2"/>
  <c r="F54" i="2" s="1"/>
  <c r="E70" i="2"/>
  <c r="F70" i="2" s="1"/>
  <c r="E86" i="2"/>
  <c r="F86" i="2" s="1"/>
  <c r="E102" i="2"/>
  <c r="E118" i="2"/>
  <c r="E79" i="2"/>
  <c r="F79" i="2" s="1"/>
  <c r="E60" i="2"/>
  <c r="F60" i="2" s="1"/>
  <c r="E92" i="2"/>
  <c r="E108" i="2"/>
  <c r="F108" i="2" s="1"/>
  <c r="E126" i="2"/>
  <c r="F126" i="2" s="1"/>
  <c r="E43" i="2"/>
  <c r="F43" i="2" s="1"/>
  <c r="E48" i="2"/>
  <c r="F48" i="2" s="1"/>
  <c r="E34" i="2"/>
  <c r="F34" i="2" s="1"/>
  <c r="E18" i="2"/>
  <c r="F18" i="2" s="1"/>
  <c r="E94" i="2"/>
  <c r="F94" i="2" s="1"/>
  <c r="E110" i="2"/>
  <c r="E71" i="2"/>
  <c r="F71" i="2" s="1"/>
  <c r="E27" i="2"/>
  <c r="F27" i="2" s="1"/>
  <c r="E11" i="2"/>
  <c r="F11" i="2" s="1"/>
  <c r="E42" i="2"/>
  <c r="F42" i="2" s="1"/>
  <c r="E26" i="2"/>
  <c r="F26" i="2" s="1"/>
  <c r="E10" i="2"/>
  <c r="F10" i="2" s="1"/>
  <c r="E85" i="2"/>
  <c r="F85" i="2" s="1"/>
  <c r="E117" i="2"/>
  <c r="F117" i="2" s="1"/>
  <c r="E73" i="2"/>
  <c r="F73" i="2" s="1"/>
  <c r="F75" i="2"/>
  <c r="F107" i="2"/>
  <c r="E119" i="2"/>
  <c r="F119" i="2" s="1"/>
  <c r="E99" i="2"/>
  <c r="F99" i="2" s="1"/>
  <c r="E78" i="2"/>
  <c r="F78" i="2" s="1"/>
  <c r="E120" i="2"/>
  <c r="F120" i="2" s="1"/>
  <c r="E104" i="2"/>
  <c r="F104" i="2" s="1"/>
  <c r="E88" i="2"/>
  <c r="F88" i="2" s="1"/>
  <c r="E66" i="2"/>
  <c r="F66" i="2" s="1"/>
  <c r="E83" i="2"/>
  <c r="F83" i="2" s="1"/>
  <c r="E96" i="2"/>
  <c r="F96" i="2" s="1"/>
  <c r="E69" i="2"/>
  <c r="F69" i="2" s="1"/>
  <c r="E101" i="2"/>
  <c r="F101" i="2" s="1"/>
  <c r="E103" i="2"/>
  <c r="F103" i="2" s="1"/>
  <c r="E57" i="2"/>
  <c r="F57" i="2" s="1"/>
  <c r="E89" i="2"/>
  <c r="F89" i="2" s="1"/>
  <c r="F95" i="2"/>
  <c r="E115" i="2"/>
  <c r="F115" i="2" s="1"/>
  <c r="E91" i="2"/>
  <c r="F91" i="2" s="1"/>
  <c r="E59" i="2"/>
  <c r="F59" i="2" s="1"/>
  <c r="E98" i="2"/>
  <c r="F98" i="2" s="1"/>
  <c r="E116" i="2"/>
  <c r="F116" i="2" s="1"/>
  <c r="E87" i="2"/>
  <c r="F87" i="2" s="1"/>
  <c r="F100" i="2"/>
  <c r="F110" i="2"/>
  <c r="F118" i="2"/>
  <c r="F63" i="2"/>
  <c r="F92" i="2"/>
  <c r="F76" i="2"/>
  <c r="F55" i="2"/>
  <c r="F84" i="2"/>
  <c r="F102" i="2"/>
  <c r="F65" i="2"/>
  <c r="F113" i="2"/>
  <c r="F74" i="2"/>
  <c r="F106" i="2"/>
  <c r="F80" i="2"/>
  <c r="F58" i="2"/>
  <c r="F109" i="2"/>
  <c r="F93" i="2"/>
  <c r="F61" i="2"/>
</calcChain>
</file>

<file path=xl/sharedStrings.xml><?xml version="1.0" encoding="utf-8"?>
<sst xmlns="http://schemas.openxmlformats.org/spreadsheetml/2006/main" count="21" uniqueCount="18">
  <si>
    <t>α</t>
  </si>
  <si>
    <t>μέγιστο κέρδος εταιρείας</t>
  </si>
  <si>
    <t>πλήθος συμμετεχόντων για λήψη προσφοράς</t>
  </si>
  <si>
    <t>χρειάζονται σ συνοδοί - Ακέραιο</t>
  </si>
  <si>
    <t>πρέπει να συμμετάσχουν μ μαθητές - Ακέραιο</t>
  </si>
  <si>
    <t>Πλήθος συμμετεχόντων</t>
  </si>
  <si>
    <t>Μέγιστο κέρδος εταιρείας</t>
  </si>
  <si>
    <t>Κόστος/άτομο</t>
  </si>
  <si>
    <t>Κόστος/άτομο με την επιπλέον έκπτωση</t>
  </si>
  <si>
    <t>Αριθμός συμμετεχόντων για λήψη προσφοράς</t>
  </si>
  <si>
    <t>Συνολικό κόστος (με την επιπλέον έκπτωση)</t>
  </si>
  <si>
    <t>Συνολικό κόστος - Με την επιπλέον έκπτωση</t>
  </si>
  <si>
    <t xml:space="preserve">Αριθμός μαθητών Γ' Λυκείου στο σχολείο μου
γ
</t>
  </si>
  <si>
    <t>Αντίτιμο για τον ελάχιστο αριθμό συμμετεχόντων
α</t>
  </si>
  <si>
    <t>Συνολικό κόστος - Χωρίς την επιπλέον έκπτωση</t>
  </si>
  <si>
    <t>Συνοδοί</t>
  </si>
  <si>
    <t>Μαθητές</t>
  </si>
  <si>
    <t>Πρόχειρο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</si>
</sst>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5" fillId="2" borderId="3" applyNumberFormat="0" applyAlignment="0" applyProtection="0"/>
  </cellStyleXfs>
  <cellXfs count="20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7" fillId="2" borderId="4" xfId="1" quotePrefix="1" applyNumberFormat="1" applyFont="1" applyBorder="1" applyAlignment="1">
      <alignment horizontal="center" vertical="center" wrapText="1"/>
    </xf>
    <xf numFmtId="0" fontId="7" fillId="2" borderId="4" xfId="1" applyFont="1" applyBorder="1" applyAlignment="1">
      <alignment horizontal="center"/>
    </xf>
    <xf numFmtId="0" fontId="8" fillId="2" borderId="4" xfId="1" applyFont="1" applyBorder="1" applyAlignment="1">
      <alignment horizontal="center" vertical="center" wrapText="1"/>
    </xf>
    <xf numFmtId="0" fontId="7" fillId="2" borderId="4" xfId="1" applyFont="1" applyBorder="1" applyAlignment="1">
      <alignment horizontal="center" vertical="center"/>
    </xf>
  </cellXfs>
  <cellStyles count="2">
    <cellStyle name="Εισαγωγή" xfId="1" builtinId="20"/>
    <cellStyle name="Κανονικό" xfId="0" builtinId="0"/>
  </cellStyles>
  <dxfs count="1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zoomScaleNormal="100" workbookViewId="0">
      <selection activeCell="G8" sqref="G8:G9"/>
    </sheetView>
  </sheetViews>
  <sheetFormatPr defaultRowHeight="15" x14ac:dyDescent="0.25"/>
  <cols>
    <col min="1" max="1" width="33.85546875" customWidth="1"/>
    <col min="2" max="2" width="17" style="3" customWidth="1"/>
    <col min="3" max="3" width="17.7109375" style="3" customWidth="1"/>
    <col min="4" max="4" width="13.85546875" style="3" customWidth="1"/>
    <col min="5" max="5" width="17.85546875" style="3" customWidth="1"/>
    <col min="6" max="6" width="17.5703125" style="3" customWidth="1"/>
    <col min="7" max="7" width="18.140625" customWidth="1"/>
  </cols>
  <sheetData>
    <row r="1" spans="1:19" ht="99.75" customHeight="1" thickTop="1" thickBot="1" x14ac:dyDescent="0.3">
      <c r="A1" s="16" t="s">
        <v>12</v>
      </c>
      <c r="B1" s="14" t="s">
        <v>13</v>
      </c>
      <c r="C1" s="15" t="s">
        <v>1</v>
      </c>
      <c r="D1" s="15" t="s">
        <v>2</v>
      </c>
      <c r="E1" s="15" t="s">
        <v>3</v>
      </c>
      <c r="F1" s="15" t="s">
        <v>4</v>
      </c>
      <c r="Q1" s="13" t="s">
        <v>17</v>
      </c>
      <c r="R1" s="1" t="s">
        <v>15</v>
      </c>
      <c r="S1" s="1" t="s">
        <v>16</v>
      </c>
    </row>
    <row r="2" spans="1:19" ht="20.25" thickTop="1" thickBot="1" x14ac:dyDescent="0.35">
      <c r="A2" s="17">
        <v>120</v>
      </c>
      <c r="B2" s="3">
        <v>1000</v>
      </c>
      <c r="C2" s="3">
        <f>(B2+250)^2/20</f>
        <v>78125</v>
      </c>
      <c r="D2" s="3">
        <f>(B2+250)/10</f>
        <v>125</v>
      </c>
      <c r="E2" s="4">
        <f>ROUNDUP(R2,0)</f>
        <v>5</v>
      </c>
      <c r="F2" s="4">
        <f>ROUNDDOWN(S2,0)</f>
        <v>120</v>
      </c>
      <c r="R2" s="2">
        <f>((B2+250)/10)/30</f>
        <v>4.166666666666667</v>
      </c>
      <c r="S2" s="2">
        <f>(29*B2+7250)/300</f>
        <v>120.83333333333333</v>
      </c>
    </row>
    <row r="3" spans="1:19" ht="15.75" thickTop="1" x14ac:dyDescent="0.25">
      <c r="B3" s="3">
        <v>990</v>
      </c>
      <c r="C3" s="3">
        <f t="shared" ref="C3:C51" si="0">(B3+250)^2/20</f>
        <v>76880</v>
      </c>
      <c r="D3" s="3">
        <f t="shared" ref="D3:D54" si="1">(B3+250)/10</f>
        <v>124</v>
      </c>
      <c r="E3" s="4">
        <f>ROUNDUP(R3,0)</f>
        <v>5</v>
      </c>
      <c r="F3" s="4">
        <f>ROUNDDOWN(S3,0)</f>
        <v>119</v>
      </c>
      <c r="R3" s="2">
        <f>((B3+250)/10)/30</f>
        <v>4.1333333333333337</v>
      </c>
      <c r="S3" s="2">
        <f>(29*B3+7250)/300</f>
        <v>119.86666666666666</v>
      </c>
    </row>
    <row r="4" spans="1:19" x14ac:dyDescent="0.25">
      <c r="B4" s="3">
        <v>980</v>
      </c>
      <c r="C4" s="3">
        <f t="shared" si="0"/>
        <v>75645</v>
      </c>
      <c r="D4" s="3">
        <f t="shared" si="1"/>
        <v>123</v>
      </c>
      <c r="E4" s="4">
        <f>ROUNDUP(R4,0)</f>
        <v>5</v>
      </c>
      <c r="F4" s="4">
        <f>ROUNDDOWN(S4,0)</f>
        <v>118</v>
      </c>
      <c r="R4" s="2">
        <f>((B4+250)/10)/30</f>
        <v>4.0999999999999996</v>
      </c>
      <c r="S4" s="2">
        <f>(29*B4+7250)/300</f>
        <v>118.9</v>
      </c>
    </row>
    <row r="5" spans="1:19" x14ac:dyDescent="0.25">
      <c r="B5" s="3">
        <v>970</v>
      </c>
      <c r="C5" s="3">
        <f t="shared" si="0"/>
        <v>74420</v>
      </c>
      <c r="D5" s="3">
        <f t="shared" si="1"/>
        <v>122</v>
      </c>
      <c r="E5" s="4">
        <f>ROUNDUP(R5,0)</f>
        <v>5</v>
      </c>
      <c r="F5" s="4">
        <f>ROUNDDOWN(S5,0)</f>
        <v>117</v>
      </c>
      <c r="R5" s="2">
        <f>((B5+250)/10)/30</f>
        <v>4.0666666666666664</v>
      </c>
      <c r="S5" s="2">
        <f>(29*B5+7250)/300</f>
        <v>117.93333333333334</v>
      </c>
    </row>
    <row r="6" spans="1:19" x14ac:dyDescent="0.25">
      <c r="B6" s="3">
        <v>960</v>
      </c>
      <c r="C6" s="3">
        <f t="shared" si="0"/>
        <v>73205</v>
      </c>
      <c r="D6" s="3">
        <f t="shared" si="1"/>
        <v>121</v>
      </c>
      <c r="E6" s="4">
        <f>ROUNDUP(R6,0)</f>
        <v>5</v>
      </c>
      <c r="F6" s="4">
        <f>ROUNDDOWN(S6,0)</f>
        <v>116</v>
      </c>
      <c r="R6" s="2">
        <f>((B6+250)/10)/30</f>
        <v>4.0333333333333332</v>
      </c>
      <c r="S6" s="2">
        <f>(29*B6+7250)/300</f>
        <v>116.96666666666667</v>
      </c>
    </row>
    <row r="7" spans="1:19" x14ac:dyDescent="0.25">
      <c r="B7" s="3">
        <v>950</v>
      </c>
      <c r="C7" s="3">
        <f t="shared" si="0"/>
        <v>72000</v>
      </c>
      <c r="D7" s="3">
        <f t="shared" si="1"/>
        <v>120</v>
      </c>
      <c r="E7" s="4">
        <f>ROUNDUP(R7,0)</f>
        <v>4</v>
      </c>
      <c r="F7" s="4">
        <f>ROUNDDOWN(S7,0)</f>
        <v>116</v>
      </c>
      <c r="R7" s="2">
        <f>((B7+250)/10)/30</f>
        <v>4</v>
      </c>
      <c r="S7" s="2">
        <f>(29*B7+7250)/300</f>
        <v>116</v>
      </c>
    </row>
    <row r="8" spans="1:19" x14ac:dyDescent="0.25">
      <c r="B8" s="3">
        <v>940</v>
      </c>
      <c r="C8" s="3">
        <f t="shared" si="0"/>
        <v>70805</v>
      </c>
      <c r="D8" s="3">
        <f t="shared" si="1"/>
        <v>119</v>
      </c>
      <c r="E8" s="4">
        <f>ROUNDUP(R8,0)</f>
        <v>4</v>
      </c>
      <c r="F8" s="4">
        <f>ROUNDDOWN(S8,0)</f>
        <v>115</v>
      </c>
      <c r="R8" s="2">
        <f>((B8+250)/10)/30</f>
        <v>3.9666666666666668</v>
      </c>
      <c r="S8" s="2">
        <f>(29*B8+7250)/300</f>
        <v>115.03333333333333</v>
      </c>
    </row>
    <row r="9" spans="1:19" x14ac:dyDescent="0.25">
      <c r="B9" s="3">
        <v>930</v>
      </c>
      <c r="C9" s="3">
        <f t="shared" si="0"/>
        <v>69620</v>
      </c>
      <c r="D9" s="3">
        <f t="shared" si="1"/>
        <v>118</v>
      </c>
      <c r="E9" s="4">
        <f>ROUNDUP(R9,0)</f>
        <v>4</v>
      </c>
      <c r="F9" s="4">
        <f>ROUNDDOWN(S9,0)</f>
        <v>114</v>
      </c>
      <c r="R9" s="2">
        <f>((B9+250)/10)/30</f>
        <v>3.9333333333333331</v>
      </c>
      <c r="S9" s="2">
        <f>(29*B9+7250)/300</f>
        <v>114.06666666666666</v>
      </c>
    </row>
    <row r="10" spans="1:19" x14ac:dyDescent="0.25">
      <c r="B10" s="3">
        <v>920</v>
      </c>
      <c r="C10" s="3">
        <f t="shared" si="0"/>
        <v>68445</v>
      </c>
      <c r="D10" s="3">
        <f t="shared" si="1"/>
        <v>117</v>
      </c>
      <c r="E10" s="4">
        <f>ROUNDUP(R10,0)</f>
        <v>4</v>
      </c>
      <c r="F10" s="4">
        <f>ROUNDDOWN(S10,0)</f>
        <v>113</v>
      </c>
      <c r="R10" s="2">
        <f>((B10+250)/10)/30</f>
        <v>3.9</v>
      </c>
      <c r="S10" s="2">
        <f>(29*B10+7250)/300</f>
        <v>113.1</v>
      </c>
    </row>
    <row r="11" spans="1:19" x14ac:dyDescent="0.25">
      <c r="B11" s="3">
        <v>910</v>
      </c>
      <c r="C11" s="3">
        <f t="shared" si="0"/>
        <v>67280</v>
      </c>
      <c r="D11" s="3">
        <f t="shared" si="1"/>
        <v>116</v>
      </c>
      <c r="E11" s="4">
        <f>ROUNDUP(R11,0)</f>
        <v>4</v>
      </c>
      <c r="F11" s="4">
        <f>ROUNDDOWN(S11,0)</f>
        <v>112</v>
      </c>
      <c r="R11" s="2">
        <f>((B11+250)/10)/30</f>
        <v>3.8666666666666667</v>
      </c>
      <c r="S11" s="2">
        <f>(29*B11+7250)/300</f>
        <v>112.13333333333334</v>
      </c>
    </row>
    <row r="12" spans="1:19" x14ac:dyDescent="0.25">
      <c r="B12" s="3">
        <v>900</v>
      </c>
      <c r="C12" s="3">
        <f t="shared" si="0"/>
        <v>66125</v>
      </c>
      <c r="D12" s="3">
        <f t="shared" si="1"/>
        <v>115</v>
      </c>
      <c r="E12" s="4">
        <f>ROUNDUP(R12,0)</f>
        <v>4</v>
      </c>
      <c r="F12" s="4">
        <f>ROUNDDOWN(S12,0)</f>
        <v>111</v>
      </c>
      <c r="R12" s="2">
        <f>((B12+250)/10)/30</f>
        <v>3.8333333333333335</v>
      </c>
      <c r="S12" s="2">
        <f>(29*B12+7250)/300</f>
        <v>111.16666666666667</v>
      </c>
    </row>
    <row r="13" spans="1:19" x14ac:dyDescent="0.25">
      <c r="B13" s="3">
        <v>890</v>
      </c>
      <c r="C13" s="3">
        <f t="shared" si="0"/>
        <v>64980</v>
      </c>
      <c r="D13" s="3">
        <f t="shared" si="1"/>
        <v>114</v>
      </c>
      <c r="E13" s="4">
        <f>ROUNDUP(R13,0)</f>
        <v>4</v>
      </c>
      <c r="F13" s="4">
        <f>ROUNDDOWN(S13,0)</f>
        <v>110</v>
      </c>
      <c r="R13" s="2">
        <f>((B13+250)/10)/30</f>
        <v>3.8</v>
      </c>
      <c r="S13" s="2">
        <f>(29*B13+7250)/300</f>
        <v>110.2</v>
      </c>
    </row>
    <row r="14" spans="1:19" x14ac:dyDescent="0.25">
      <c r="B14" s="3">
        <v>880</v>
      </c>
      <c r="C14" s="3">
        <f t="shared" si="0"/>
        <v>63845</v>
      </c>
      <c r="D14" s="3">
        <f t="shared" si="1"/>
        <v>113</v>
      </c>
      <c r="E14" s="4">
        <f>ROUNDUP(R14,0)</f>
        <v>4</v>
      </c>
      <c r="F14" s="4">
        <f>ROUNDDOWN(S14,0)</f>
        <v>109</v>
      </c>
      <c r="R14" s="2">
        <f>((B14+250)/10)/30</f>
        <v>3.7666666666666666</v>
      </c>
      <c r="S14" s="2">
        <f>(29*B14+7250)/300</f>
        <v>109.23333333333333</v>
      </c>
    </row>
    <row r="15" spans="1:19" x14ac:dyDescent="0.25">
      <c r="B15" s="3">
        <v>870</v>
      </c>
      <c r="C15" s="3">
        <f t="shared" si="0"/>
        <v>62720</v>
      </c>
      <c r="D15" s="3">
        <f t="shared" si="1"/>
        <v>112</v>
      </c>
      <c r="E15" s="4">
        <f>ROUNDUP(R15,0)</f>
        <v>4</v>
      </c>
      <c r="F15" s="4">
        <f>ROUNDDOWN(S15,0)</f>
        <v>108</v>
      </c>
      <c r="R15" s="2">
        <f>((B15+250)/10)/30</f>
        <v>3.7333333333333334</v>
      </c>
      <c r="S15" s="2">
        <f>(29*B15+7250)/300</f>
        <v>108.26666666666667</v>
      </c>
    </row>
    <row r="16" spans="1:19" x14ac:dyDescent="0.25">
      <c r="B16" s="3">
        <v>860</v>
      </c>
      <c r="C16" s="3">
        <f t="shared" si="0"/>
        <v>61605</v>
      </c>
      <c r="D16" s="3">
        <f t="shared" si="1"/>
        <v>111</v>
      </c>
      <c r="E16" s="4">
        <f>ROUNDUP(R16,0)</f>
        <v>4</v>
      </c>
      <c r="F16" s="4">
        <f>ROUNDDOWN(S16,0)</f>
        <v>107</v>
      </c>
      <c r="R16" s="2">
        <f>((B16+250)/10)/30</f>
        <v>3.7</v>
      </c>
      <c r="S16" s="2">
        <f>(29*B16+7250)/300</f>
        <v>107.3</v>
      </c>
    </row>
    <row r="17" spans="2:19" x14ac:dyDescent="0.25">
      <c r="B17" s="3">
        <v>850</v>
      </c>
      <c r="C17" s="3">
        <f t="shared" si="0"/>
        <v>60500</v>
      </c>
      <c r="D17" s="3">
        <f t="shared" si="1"/>
        <v>110</v>
      </c>
      <c r="E17" s="4">
        <f>ROUNDUP(R17,0)</f>
        <v>4</v>
      </c>
      <c r="F17" s="4">
        <f>ROUNDDOWN(S17,0)</f>
        <v>106</v>
      </c>
      <c r="R17" s="2">
        <f>((B17+250)/10)/30</f>
        <v>3.6666666666666665</v>
      </c>
      <c r="S17" s="2">
        <f>(29*B17+7250)/300</f>
        <v>106.33333333333333</v>
      </c>
    </row>
    <row r="18" spans="2:19" x14ac:dyDescent="0.25">
      <c r="B18" s="3">
        <v>840</v>
      </c>
      <c r="C18" s="3">
        <f t="shared" si="0"/>
        <v>59405</v>
      </c>
      <c r="D18" s="3">
        <f t="shared" si="1"/>
        <v>109</v>
      </c>
      <c r="E18" s="4">
        <f>ROUNDUP(R18,0)</f>
        <v>4</v>
      </c>
      <c r="F18" s="4">
        <f>ROUNDDOWN(S18,0)</f>
        <v>105</v>
      </c>
      <c r="R18" s="2">
        <f>((B18+250)/10)/30</f>
        <v>3.6333333333333333</v>
      </c>
      <c r="S18" s="2">
        <f>(29*B18+7250)/300</f>
        <v>105.36666666666666</v>
      </c>
    </row>
    <row r="19" spans="2:19" x14ac:dyDescent="0.25">
      <c r="B19" s="3">
        <v>830</v>
      </c>
      <c r="C19" s="3">
        <f t="shared" si="0"/>
        <v>58320</v>
      </c>
      <c r="D19" s="3">
        <f t="shared" si="1"/>
        <v>108</v>
      </c>
      <c r="E19" s="4">
        <f>ROUNDUP(R19,0)</f>
        <v>4</v>
      </c>
      <c r="F19" s="4">
        <f>ROUNDDOWN(S19,0)</f>
        <v>104</v>
      </c>
      <c r="R19" s="2">
        <f>((B19+250)/10)/30</f>
        <v>3.6</v>
      </c>
      <c r="S19" s="2">
        <f>(29*B19+7250)/300</f>
        <v>104.4</v>
      </c>
    </row>
    <row r="20" spans="2:19" x14ac:dyDescent="0.25">
      <c r="B20" s="3">
        <v>820</v>
      </c>
      <c r="C20" s="3">
        <f t="shared" si="0"/>
        <v>57245</v>
      </c>
      <c r="D20" s="3">
        <f t="shared" si="1"/>
        <v>107</v>
      </c>
      <c r="E20" s="4">
        <f>ROUNDUP(R20,0)</f>
        <v>4</v>
      </c>
      <c r="F20" s="4">
        <f>ROUNDDOWN(S20,0)</f>
        <v>103</v>
      </c>
      <c r="R20" s="2">
        <f>((B20+250)/10)/30</f>
        <v>3.5666666666666669</v>
      </c>
      <c r="S20" s="2">
        <f>(29*B20+7250)/300</f>
        <v>103.43333333333334</v>
      </c>
    </row>
    <row r="21" spans="2:19" x14ac:dyDescent="0.25">
      <c r="B21" s="3">
        <v>810</v>
      </c>
      <c r="C21" s="3">
        <f t="shared" si="0"/>
        <v>56180</v>
      </c>
      <c r="D21" s="3">
        <f t="shared" si="1"/>
        <v>106</v>
      </c>
      <c r="E21" s="4">
        <f>ROUNDUP(R21,0)</f>
        <v>4</v>
      </c>
      <c r="F21" s="4">
        <f>ROUNDDOWN(S21,0)</f>
        <v>102</v>
      </c>
      <c r="R21" s="2">
        <f>((B21+250)/10)/30</f>
        <v>3.5333333333333332</v>
      </c>
      <c r="S21" s="2">
        <f>(29*B21+7250)/300</f>
        <v>102.46666666666667</v>
      </c>
    </row>
    <row r="22" spans="2:19" x14ac:dyDescent="0.25">
      <c r="B22" s="3">
        <v>800</v>
      </c>
      <c r="C22" s="3">
        <f t="shared" si="0"/>
        <v>55125</v>
      </c>
      <c r="D22" s="3">
        <f t="shared" si="1"/>
        <v>105</v>
      </c>
      <c r="E22" s="4">
        <f>ROUNDUP(R22,0)</f>
        <v>4</v>
      </c>
      <c r="F22" s="4">
        <f>ROUNDDOWN(S22,0)</f>
        <v>101</v>
      </c>
      <c r="R22" s="2">
        <f>((B22+250)/10)/30</f>
        <v>3.5</v>
      </c>
      <c r="S22" s="2">
        <f>(29*B22+7250)/300</f>
        <v>101.5</v>
      </c>
    </row>
    <row r="23" spans="2:19" x14ac:dyDescent="0.25">
      <c r="B23" s="3">
        <v>790</v>
      </c>
      <c r="C23" s="3">
        <f t="shared" si="0"/>
        <v>54080</v>
      </c>
      <c r="D23" s="3">
        <f t="shared" si="1"/>
        <v>104</v>
      </c>
      <c r="E23" s="4">
        <f>ROUNDUP(R23,0)</f>
        <v>4</v>
      </c>
      <c r="F23" s="4">
        <f>ROUNDDOWN(S23,0)</f>
        <v>100</v>
      </c>
      <c r="R23" s="2">
        <f>((B23+250)/10)/30</f>
        <v>3.4666666666666668</v>
      </c>
      <c r="S23" s="2">
        <f>(29*B23+7250)/300</f>
        <v>100.53333333333333</v>
      </c>
    </row>
    <row r="24" spans="2:19" x14ac:dyDescent="0.25">
      <c r="B24" s="3">
        <v>780</v>
      </c>
      <c r="C24" s="3">
        <f t="shared" si="0"/>
        <v>53045</v>
      </c>
      <c r="D24" s="3">
        <f t="shared" si="1"/>
        <v>103</v>
      </c>
      <c r="E24" s="4">
        <f>ROUNDUP(R24,0)</f>
        <v>4</v>
      </c>
      <c r="F24" s="4">
        <f>ROUNDDOWN(S24,0)</f>
        <v>99</v>
      </c>
      <c r="R24" s="2">
        <f>((B24+250)/10)/30</f>
        <v>3.4333333333333331</v>
      </c>
      <c r="S24" s="2">
        <f>(29*B24+7250)/300</f>
        <v>99.566666666666663</v>
      </c>
    </row>
    <row r="25" spans="2:19" x14ac:dyDescent="0.25">
      <c r="B25" s="3">
        <v>770</v>
      </c>
      <c r="C25" s="3">
        <f t="shared" si="0"/>
        <v>52020</v>
      </c>
      <c r="D25" s="3">
        <f t="shared" si="1"/>
        <v>102</v>
      </c>
      <c r="E25" s="4">
        <f>ROUNDUP(R25,0)</f>
        <v>4</v>
      </c>
      <c r="F25" s="4">
        <f>ROUNDDOWN(S25,0)</f>
        <v>98</v>
      </c>
      <c r="R25" s="2">
        <f>((B25+250)/10)/30</f>
        <v>3.4</v>
      </c>
      <c r="S25" s="2">
        <f>(29*B25+7250)/300</f>
        <v>98.6</v>
      </c>
    </row>
    <row r="26" spans="2:19" x14ac:dyDescent="0.25">
      <c r="B26" s="3">
        <v>760</v>
      </c>
      <c r="C26" s="3">
        <f t="shared" si="0"/>
        <v>51005</v>
      </c>
      <c r="D26" s="3">
        <f t="shared" si="1"/>
        <v>101</v>
      </c>
      <c r="E26" s="4">
        <f>ROUNDUP(R26,0)</f>
        <v>4</v>
      </c>
      <c r="F26" s="4">
        <f>ROUNDDOWN(S26,0)</f>
        <v>97</v>
      </c>
      <c r="R26" s="2">
        <f>((B26+250)/10)/30</f>
        <v>3.3666666666666667</v>
      </c>
      <c r="S26" s="2">
        <f>(29*B26+7250)/300</f>
        <v>97.63333333333334</v>
      </c>
    </row>
    <row r="27" spans="2:19" x14ac:dyDescent="0.25">
      <c r="B27" s="3">
        <v>750</v>
      </c>
      <c r="C27" s="3">
        <f t="shared" si="0"/>
        <v>50000</v>
      </c>
      <c r="D27" s="3">
        <f t="shared" si="1"/>
        <v>100</v>
      </c>
      <c r="E27" s="4">
        <f>ROUNDUP(R27,0)</f>
        <v>4</v>
      </c>
      <c r="F27" s="4">
        <f>ROUNDDOWN(S27,0)</f>
        <v>96</v>
      </c>
      <c r="R27" s="2">
        <f>((B27+250)/10)/30</f>
        <v>3.3333333333333335</v>
      </c>
      <c r="S27" s="2">
        <f>(29*B27+7250)/300</f>
        <v>96.666666666666671</v>
      </c>
    </row>
    <row r="28" spans="2:19" x14ac:dyDescent="0.25">
      <c r="B28" s="3">
        <v>740</v>
      </c>
      <c r="C28" s="3">
        <f t="shared" si="0"/>
        <v>49005</v>
      </c>
      <c r="D28" s="3">
        <f t="shared" si="1"/>
        <v>99</v>
      </c>
      <c r="E28" s="4">
        <f>ROUNDUP(R28,0)</f>
        <v>4</v>
      </c>
      <c r="F28" s="4">
        <f>ROUNDDOWN(S28,0)</f>
        <v>95</v>
      </c>
      <c r="R28" s="2">
        <f>((B28+250)/10)/30</f>
        <v>3.3</v>
      </c>
      <c r="S28" s="2">
        <f>(29*B28+7250)/300</f>
        <v>95.7</v>
      </c>
    </row>
    <row r="29" spans="2:19" x14ac:dyDescent="0.25">
      <c r="B29" s="3">
        <v>730</v>
      </c>
      <c r="C29" s="3">
        <f t="shared" si="0"/>
        <v>48020</v>
      </c>
      <c r="D29" s="3">
        <f t="shared" si="1"/>
        <v>98</v>
      </c>
      <c r="E29" s="4">
        <f>ROUNDUP(R29,0)</f>
        <v>4</v>
      </c>
      <c r="F29" s="4">
        <f>ROUNDDOWN(S29,0)</f>
        <v>94</v>
      </c>
      <c r="R29" s="2">
        <f>((B29+250)/10)/30</f>
        <v>3.2666666666666666</v>
      </c>
      <c r="S29" s="2">
        <f>(29*B29+7250)/300</f>
        <v>94.733333333333334</v>
      </c>
    </row>
    <row r="30" spans="2:19" x14ac:dyDescent="0.25">
      <c r="B30" s="3">
        <v>720</v>
      </c>
      <c r="C30" s="3">
        <f t="shared" si="0"/>
        <v>47045</v>
      </c>
      <c r="D30" s="3">
        <f t="shared" si="1"/>
        <v>97</v>
      </c>
      <c r="E30" s="4">
        <f>ROUNDUP(R30,0)</f>
        <v>4</v>
      </c>
      <c r="F30" s="4">
        <f>ROUNDDOWN(S30,0)</f>
        <v>93</v>
      </c>
      <c r="R30" s="2">
        <f>((B30+250)/10)/30</f>
        <v>3.2333333333333334</v>
      </c>
      <c r="S30" s="2">
        <f>(29*B30+7250)/300</f>
        <v>93.766666666666666</v>
      </c>
    </row>
    <row r="31" spans="2:19" x14ac:dyDescent="0.25">
      <c r="B31" s="3">
        <v>1010</v>
      </c>
      <c r="C31" s="3">
        <f t="shared" si="0"/>
        <v>79380</v>
      </c>
      <c r="D31" s="3">
        <f t="shared" si="1"/>
        <v>126</v>
      </c>
      <c r="E31" s="4">
        <f>ROUNDUP(R31,0)</f>
        <v>5</v>
      </c>
      <c r="F31" s="4">
        <f>ROUNDDOWN(S31,0)</f>
        <v>121</v>
      </c>
      <c r="R31" s="2">
        <f>((B31+250)/10)/30</f>
        <v>4.2</v>
      </c>
      <c r="S31" s="2">
        <f>(29*B31+7250)/300</f>
        <v>121.8</v>
      </c>
    </row>
    <row r="32" spans="2:19" x14ac:dyDescent="0.25">
      <c r="B32" s="3">
        <v>1020</v>
      </c>
      <c r="C32" s="3">
        <f t="shared" si="0"/>
        <v>80645</v>
      </c>
      <c r="D32" s="3">
        <f t="shared" si="1"/>
        <v>127</v>
      </c>
      <c r="E32" s="4">
        <f>ROUNDUP(R32,0)</f>
        <v>5</v>
      </c>
      <c r="F32" s="4">
        <f>ROUNDDOWN(S32,0)</f>
        <v>122</v>
      </c>
      <c r="R32" s="2">
        <f>((B32+250)/10)/30</f>
        <v>4.2333333333333334</v>
      </c>
      <c r="S32" s="2">
        <f>(29*B32+7250)/300</f>
        <v>122.76666666666667</v>
      </c>
    </row>
    <row r="33" spans="2:19" x14ac:dyDescent="0.25">
      <c r="B33" s="3">
        <v>1030</v>
      </c>
      <c r="C33" s="3">
        <f t="shared" si="0"/>
        <v>81920</v>
      </c>
      <c r="D33" s="3">
        <f t="shared" si="1"/>
        <v>128</v>
      </c>
      <c r="E33" s="4">
        <f>ROUNDUP(R33,0)</f>
        <v>5</v>
      </c>
      <c r="F33" s="4">
        <f>ROUNDDOWN(S33,0)</f>
        <v>123</v>
      </c>
      <c r="R33" s="2">
        <f>((B33+250)/10)/30</f>
        <v>4.2666666666666666</v>
      </c>
      <c r="S33" s="2">
        <f>(29*B33+7250)/300</f>
        <v>123.73333333333333</v>
      </c>
    </row>
    <row r="34" spans="2:19" x14ac:dyDescent="0.25">
      <c r="B34" s="3">
        <v>1040</v>
      </c>
      <c r="C34" s="3">
        <f t="shared" si="0"/>
        <v>83205</v>
      </c>
      <c r="D34" s="3">
        <f t="shared" si="1"/>
        <v>129</v>
      </c>
      <c r="E34" s="4">
        <f>ROUNDUP(R34,0)</f>
        <v>5</v>
      </c>
      <c r="F34" s="4">
        <f>ROUNDDOWN(S34,0)</f>
        <v>124</v>
      </c>
      <c r="R34" s="2">
        <f>((B34+250)/10)/30</f>
        <v>4.3</v>
      </c>
      <c r="S34" s="2">
        <f>(29*B34+7250)/300</f>
        <v>124.7</v>
      </c>
    </row>
    <row r="35" spans="2:19" x14ac:dyDescent="0.25">
      <c r="B35" s="3">
        <v>1050</v>
      </c>
      <c r="C35" s="3">
        <f t="shared" si="0"/>
        <v>84500</v>
      </c>
      <c r="D35" s="3">
        <f t="shared" si="1"/>
        <v>130</v>
      </c>
      <c r="E35" s="4">
        <f>ROUNDUP(R35,0)</f>
        <v>5</v>
      </c>
      <c r="F35" s="4">
        <f>ROUNDDOWN(S35,0)</f>
        <v>125</v>
      </c>
      <c r="R35" s="2">
        <f>((B35+250)/10)/30</f>
        <v>4.333333333333333</v>
      </c>
      <c r="S35" s="2">
        <f>(29*B35+7250)/300</f>
        <v>125.66666666666667</v>
      </c>
    </row>
    <row r="36" spans="2:19" x14ac:dyDescent="0.25">
      <c r="B36" s="3">
        <v>1060</v>
      </c>
      <c r="C36" s="3">
        <f t="shared" si="0"/>
        <v>85805</v>
      </c>
      <c r="D36" s="3">
        <f t="shared" si="1"/>
        <v>131</v>
      </c>
      <c r="E36" s="4">
        <f>ROUNDUP(R36,0)</f>
        <v>5</v>
      </c>
      <c r="F36" s="4">
        <f>ROUNDDOWN(S36,0)</f>
        <v>126</v>
      </c>
      <c r="R36" s="2">
        <f>((B36+250)/10)/30</f>
        <v>4.3666666666666663</v>
      </c>
      <c r="S36" s="2">
        <f>(29*B36+7250)/300</f>
        <v>126.63333333333334</v>
      </c>
    </row>
    <row r="37" spans="2:19" x14ac:dyDescent="0.25">
      <c r="B37" s="3">
        <v>1070</v>
      </c>
      <c r="C37" s="3">
        <f t="shared" si="0"/>
        <v>87120</v>
      </c>
      <c r="D37" s="3">
        <f t="shared" si="1"/>
        <v>132</v>
      </c>
      <c r="E37" s="4">
        <f>ROUNDUP(R37,0)</f>
        <v>5</v>
      </c>
      <c r="F37" s="4">
        <f>ROUNDDOWN(S37,0)</f>
        <v>127</v>
      </c>
      <c r="R37" s="2">
        <f>((B37+250)/10)/30</f>
        <v>4.4000000000000004</v>
      </c>
      <c r="S37" s="2">
        <f>(29*B37+7250)/300</f>
        <v>127.6</v>
      </c>
    </row>
    <row r="38" spans="2:19" x14ac:dyDescent="0.25">
      <c r="B38" s="3">
        <v>1080</v>
      </c>
      <c r="C38" s="3">
        <f t="shared" si="0"/>
        <v>88445</v>
      </c>
      <c r="D38" s="3">
        <f t="shared" si="1"/>
        <v>133</v>
      </c>
      <c r="E38" s="4">
        <f>ROUNDUP(R38,0)</f>
        <v>5</v>
      </c>
      <c r="F38" s="4">
        <f>ROUNDDOWN(S38,0)</f>
        <v>128</v>
      </c>
      <c r="R38" s="2">
        <f>((B38+250)/10)/30</f>
        <v>4.4333333333333336</v>
      </c>
      <c r="S38" s="2">
        <f>(29*B38+7250)/300</f>
        <v>128.56666666666666</v>
      </c>
    </row>
    <row r="39" spans="2:19" x14ac:dyDescent="0.25">
      <c r="B39" s="3">
        <v>1090</v>
      </c>
      <c r="C39" s="3">
        <f t="shared" si="0"/>
        <v>89780</v>
      </c>
      <c r="D39" s="3">
        <f t="shared" si="1"/>
        <v>134</v>
      </c>
      <c r="E39" s="4">
        <f>ROUNDUP(R39,0)</f>
        <v>5</v>
      </c>
      <c r="F39" s="4">
        <f>ROUNDDOWN(S39,0)</f>
        <v>129</v>
      </c>
      <c r="R39" s="2">
        <f>((B39+250)/10)/30</f>
        <v>4.4666666666666668</v>
      </c>
      <c r="S39" s="2">
        <f>(29*B39+7250)/300</f>
        <v>129.53333333333333</v>
      </c>
    </row>
    <row r="40" spans="2:19" x14ac:dyDescent="0.25">
      <c r="B40" s="3">
        <v>1100</v>
      </c>
      <c r="C40" s="3">
        <f t="shared" si="0"/>
        <v>91125</v>
      </c>
      <c r="D40" s="3">
        <f t="shared" si="1"/>
        <v>135</v>
      </c>
      <c r="E40" s="4">
        <f>ROUNDUP(R40,0)</f>
        <v>5</v>
      </c>
      <c r="F40" s="4">
        <f>ROUNDDOWN(S40,0)</f>
        <v>130</v>
      </c>
      <c r="R40" s="2">
        <f>((B40+250)/10)/30</f>
        <v>4.5</v>
      </c>
      <c r="S40" s="2">
        <f>(29*B40+7250)/300</f>
        <v>130.5</v>
      </c>
    </row>
    <row r="41" spans="2:19" x14ac:dyDescent="0.25">
      <c r="B41" s="3">
        <v>1110</v>
      </c>
      <c r="C41" s="3">
        <f t="shared" si="0"/>
        <v>92480</v>
      </c>
      <c r="D41" s="3">
        <f t="shared" si="1"/>
        <v>136</v>
      </c>
      <c r="E41" s="4">
        <f>ROUNDUP(R41,0)</f>
        <v>5</v>
      </c>
      <c r="F41" s="4">
        <f>ROUNDDOWN(S41,0)</f>
        <v>131</v>
      </c>
      <c r="R41" s="2">
        <f>((B41+250)/10)/30</f>
        <v>4.5333333333333332</v>
      </c>
      <c r="S41" s="2">
        <f>(29*B41+7250)/300</f>
        <v>131.46666666666667</v>
      </c>
    </row>
    <row r="42" spans="2:19" x14ac:dyDescent="0.25">
      <c r="B42" s="3">
        <v>1120</v>
      </c>
      <c r="C42" s="3">
        <f t="shared" si="0"/>
        <v>93845</v>
      </c>
      <c r="D42" s="3">
        <f t="shared" si="1"/>
        <v>137</v>
      </c>
      <c r="E42" s="4">
        <f>ROUNDUP(R42,0)</f>
        <v>5</v>
      </c>
      <c r="F42" s="4">
        <f>ROUNDDOWN(S42,0)</f>
        <v>132</v>
      </c>
      <c r="R42" s="2">
        <f>((B42+250)/10)/30</f>
        <v>4.5666666666666664</v>
      </c>
      <c r="S42" s="2">
        <f>(29*B42+7250)/300</f>
        <v>132.43333333333334</v>
      </c>
    </row>
    <row r="43" spans="2:19" x14ac:dyDescent="0.25">
      <c r="B43" s="3">
        <v>1130</v>
      </c>
      <c r="C43" s="3">
        <f t="shared" si="0"/>
        <v>95220</v>
      </c>
      <c r="D43" s="3">
        <f t="shared" si="1"/>
        <v>138</v>
      </c>
      <c r="E43" s="4">
        <f>ROUNDUP(R43,0)</f>
        <v>5</v>
      </c>
      <c r="F43" s="4">
        <f>ROUNDDOWN(S43,0)</f>
        <v>133</v>
      </c>
      <c r="R43" s="2">
        <f>((B43+250)/10)/30</f>
        <v>4.5999999999999996</v>
      </c>
      <c r="S43" s="2">
        <f>(29*B43+7250)/300</f>
        <v>133.4</v>
      </c>
    </row>
    <row r="44" spans="2:19" x14ac:dyDescent="0.25">
      <c r="B44" s="3">
        <v>1140</v>
      </c>
      <c r="C44" s="3">
        <f t="shared" si="0"/>
        <v>96605</v>
      </c>
      <c r="D44" s="3">
        <f t="shared" si="1"/>
        <v>139</v>
      </c>
      <c r="E44" s="4">
        <f>ROUNDUP(R44,0)</f>
        <v>5</v>
      </c>
      <c r="F44" s="4">
        <f>ROUNDDOWN(S44,0)</f>
        <v>134</v>
      </c>
      <c r="R44" s="2">
        <f>((B44+250)/10)/30</f>
        <v>4.6333333333333337</v>
      </c>
      <c r="S44" s="2">
        <f>(29*B44+7250)/300</f>
        <v>134.36666666666667</v>
      </c>
    </row>
    <row r="45" spans="2:19" x14ac:dyDescent="0.25">
      <c r="B45" s="3">
        <v>1150</v>
      </c>
      <c r="C45" s="3">
        <f t="shared" si="0"/>
        <v>98000</v>
      </c>
      <c r="D45" s="3">
        <f t="shared" si="1"/>
        <v>140</v>
      </c>
      <c r="E45" s="4">
        <f>ROUNDUP(R45,0)</f>
        <v>5</v>
      </c>
      <c r="F45" s="4">
        <f>ROUNDDOWN(S45,0)</f>
        <v>135</v>
      </c>
      <c r="R45" s="2">
        <f>((B45+250)/10)/30</f>
        <v>4.666666666666667</v>
      </c>
      <c r="S45" s="2">
        <f>(29*B45+7250)/300</f>
        <v>135.33333333333334</v>
      </c>
    </row>
    <row r="46" spans="2:19" x14ac:dyDescent="0.25">
      <c r="B46" s="3">
        <v>1160</v>
      </c>
      <c r="C46" s="3">
        <f t="shared" si="0"/>
        <v>99405</v>
      </c>
      <c r="D46" s="3">
        <f t="shared" si="1"/>
        <v>141</v>
      </c>
      <c r="E46" s="4">
        <f>ROUNDUP(R46,0)</f>
        <v>5</v>
      </c>
      <c r="F46" s="4">
        <f>ROUNDDOWN(S46,0)</f>
        <v>136</v>
      </c>
      <c r="R46" s="2">
        <f>((B46+250)/10)/30</f>
        <v>4.7</v>
      </c>
      <c r="S46" s="2">
        <f>(29*B46+7250)/300</f>
        <v>136.30000000000001</v>
      </c>
    </row>
    <row r="47" spans="2:19" x14ac:dyDescent="0.25">
      <c r="B47" s="3">
        <v>1170</v>
      </c>
      <c r="C47" s="3">
        <f t="shared" si="0"/>
        <v>100820</v>
      </c>
      <c r="D47" s="3">
        <f t="shared" si="1"/>
        <v>142</v>
      </c>
      <c r="E47" s="4">
        <f>ROUNDUP(R47,0)</f>
        <v>5</v>
      </c>
      <c r="F47" s="4">
        <f>ROUNDDOWN(S47,0)</f>
        <v>137</v>
      </c>
      <c r="R47" s="2">
        <f>((B47+250)/10)/30</f>
        <v>4.7333333333333334</v>
      </c>
      <c r="S47" s="2">
        <f>(29*B47+7250)/300</f>
        <v>137.26666666666668</v>
      </c>
    </row>
    <row r="48" spans="2:19" x14ac:dyDescent="0.25">
      <c r="B48" s="3">
        <v>1180</v>
      </c>
      <c r="C48" s="3">
        <f t="shared" si="0"/>
        <v>102245</v>
      </c>
      <c r="D48" s="3">
        <f t="shared" si="1"/>
        <v>143</v>
      </c>
      <c r="E48" s="4">
        <f>ROUNDUP(R48,0)</f>
        <v>5</v>
      </c>
      <c r="F48" s="4">
        <f>ROUNDDOWN(S48,0)</f>
        <v>138</v>
      </c>
      <c r="R48" s="2">
        <f>((B48+250)/10)/30</f>
        <v>4.7666666666666666</v>
      </c>
      <c r="S48" s="2">
        <f>(29*B48+7250)/300</f>
        <v>138.23333333333332</v>
      </c>
    </row>
    <row r="49" spans="2:19" x14ac:dyDescent="0.25">
      <c r="B49" s="3">
        <v>1190</v>
      </c>
      <c r="C49" s="3">
        <f t="shared" si="0"/>
        <v>103680</v>
      </c>
      <c r="D49" s="3">
        <f t="shared" si="1"/>
        <v>144</v>
      </c>
      <c r="E49" s="4">
        <f>ROUNDUP(R49,0)</f>
        <v>5</v>
      </c>
      <c r="F49" s="4">
        <f>ROUNDDOWN(S49,0)</f>
        <v>139</v>
      </c>
      <c r="R49" s="2">
        <f>((B49+250)/10)/30</f>
        <v>4.8</v>
      </c>
      <c r="S49" s="2">
        <f>(29*B49+7250)/300</f>
        <v>139.19999999999999</v>
      </c>
    </row>
    <row r="50" spans="2:19" x14ac:dyDescent="0.25">
      <c r="B50" s="3">
        <v>1200</v>
      </c>
      <c r="C50" s="3">
        <f t="shared" si="0"/>
        <v>105125</v>
      </c>
      <c r="D50" s="3">
        <f t="shared" si="1"/>
        <v>145</v>
      </c>
      <c r="E50" s="4">
        <f>ROUNDUP(R50,0)</f>
        <v>5</v>
      </c>
      <c r="F50" s="4">
        <f>ROUNDDOWN(S50,0)</f>
        <v>140</v>
      </c>
      <c r="R50" s="2">
        <f>((B50+250)/10)/30</f>
        <v>4.833333333333333</v>
      </c>
      <c r="S50" s="2">
        <f>(29*B50+7250)/300</f>
        <v>140.16666666666666</v>
      </c>
    </row>
    <row r="51" spans="2:19" x14ac:dyDescent="0.25">
      <c r="B51" s="3">
        <v>1210</v>
      </c>
      <c r="C51" s="3">
        <f t="shared" si="0"/>
        <v>106580</v>
      </c>
      <c r="D51" s="3">
        <f t="shared" si="1"/>
        <v>146</v>
      </c>
      <c r="E51" s="4">
        <f>ROUNDUP(R51,0)</f>
        <v>5</v>
      </c>
      <c r="F51" s="4">
        <f>ROUNDDOWN(S51,0)</f>
        <v>141</v>
      </c>
      <c r="R51" s="2">
        <f>((B51+250)/10)/30</f>
        <v>4.8666666666666663</v>
      </c>
      <c r="S51" s="2">
        <f>(29*B51+7250)/300</f>
        <v>141.13333333333333</v>
      </c>
    </row>
    <row r="52" spans="2:19" x14ac:dyDescent="0.25">
      <c r="B52" s="3">
        <v>250</v>
      </c>
      <c r="C52" s="3">
        <f>B52*50</f>
        <v>12500</v>
      </c>
      <c r="D52" s="3">
        <f t="shared" si="1"/>
        <v>50</v>
      </c>
      <c r="E52" s="3">
        <f>ROUNDUP(R52,0)</f>
        <v>2</v>
      </c>
      <c r="F52" s="3">
        <f>ROUNDDOWN(S52,0)</f>
        <v>48</v>
      </c>
      <c r="R52" s="2">
        <f>((B52+250)/10)/30</f>
        <v>1.6666666666666667</v>
      </c>
      <c r="S52" s="2">
        <f>(29*B52+7250)/300</f>
        <v>48.333333333333336</v>
      </c>
    </row>
    <row r="53" spans="2:19" x14ac:dyDescent="0.25">
      <c r="M53" s="2"/>
      <c r="N53" s="2"/>
    </row>
    <row r="54" spans="2:19" x14ac:dyDescent="0.25">
      <c r="M54" s="2"/>
      <c r="N54" s="2"/>
    </row>
  </sheetData>
  <conditionalFormatting sqref="D2:D52">
    <cfRule type="cellIs" dxfId="12" priority="1" operator="greaterThan">
      <formula>$A$2</formula>
    </cfRule>
    <cfRule type="cellIs" dxfId="11" priority="5" operator="lessThan">
      <formula>50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tabSelected="1" zoomScaleNormal="100" workbookViewId="0">
      <selection activeCell="K15" sqref="K15"/>
    </sheetView>
  </sheetViews>
  <sheetFormatPr defaultRowHeight="15" x14ac:dyDescent="0.25"/>
  <cols>
    <col min="1" max="1" width="42" customWidth="1"/>
    <col min="2" max="2" width="20" style="3" customWidth="1"/>
    <col min="3" max="3" width="18.140625" customWidth="1"/>
    <col min="4" max="4" width="18.5703125" customWidth="1"/>
    <col min="5" max="5" width="17.140625" customWidth="1"/>
    <col min="6" max="6" width="18" customWidth="1"/>
    <col min="14" max="14" width="22" style="8" customWidth="1"/>
  </cols>
  <sheetData>
    <row r="1" spans="1:14" ht="64.5" thickTop="1" thickBot="1" x14ac:dyDescent="0.3">
      <c r="A1" s="18" t="s">
        <v>0</v>
      </c>
      <c r="B1" s="1" t="s">
        <v>5</v>
      </c>
      <c r="C1" s="1" t="s">
        <v>6</v>
      </c>
      <c r="D1" s="1" t="s">
        <v>14</v>
      </c>
      <c r="E1" s="1" t="s">
        <v>11</v>
      </c>
      <c r="F1" s="1" t="s">
        <v>7</v>
      </c>
      <c r="M1" s="1" t="s">
        <v>17</v>
      </c>
      <c r="N1" s="12" t="s">
        <v>0</v>
      </c>
    </row>
    <row r="2" spans="1:14" ht="20.25" thickTop="1" thickBot="1" x14ac:dyDescent="0.3">
      <c r="A2" s="19">
        <v>1000</v>
      </c>
      <c r="B2" s="3">
        <v>50</v>
      </c>
      <c r="C2" s="5">
        <f>(A2+250)^2/20</f>
        <v>78125</v>
      </c>
      <c r="D2" s="5">
        <f t="shared" ref="D2:D33" si="0">-5*B2^2+(N2+250)*B2</f>
        <v>50000</v>
      </c>
      <c r="E2" s="5">
        <f>IF(D2=C2,D2-1000,D2)</f>
        <v>50000</v>
      </c>
      <c r="F2" s="10">
        <f>E2/B2</f>
        <v>1000</v>
      </c>
      <c r="J2" s="5"/>
      <c r="N2" s="7">
        <f>A2</f>
        <v>1000</v>
      </c>
    </row>
    <row r="3" spans="1:14" ht="16.5" thickTop="1" thickBot="1" x14ac:dyDescent="0.3">
      <c r="B3" s="3">
        <v>51</v>
      </c>
      <c r="C3" s="5">
        <f t="shared" ref="C3:C34" si="1">$C$2</f>
        <v>78125</v>
      </c>
      <c r="D3" s="5">
        <f t="shared" si="0"/>
        <v>50745</v>
      </c>
      <c r="E3" s="5">
        <f>IF(D3=C3,D3-1000,D3)</f>
        <v>50745</v>
      </c>
      <c r="F3" s="10">
        <f>E3/B3</f>
        <v>995</v>
      </c>
      <c r="N3" s="7">
        <f t="shared" ref="N3:N34" si="2">$N$2</f>
        <v>1000</v>
      </c>
    </row>
    <row r="4" spans="1:14" ht="16.5" thickBot="1" x14ac:dyDescent="0.3">
      <c r="A4" s="1" t="s">
        <v>6</v>
      </c>
      <c r="B4" s="3">
        <v>52</v>
      </c>
      <c r="C4" s="5">
        <f t="shared" si="1"/>
        <v>78125</v>
      </c>
      <c r="D4" s="5">
        <f t="shared" si="0"/>
        <v>51480</v>
      </c>
      <c r="E4" s="5">
        <f t="shared" ref="E4:E51" si="3">IF(D4=C4,D4-1000,D4)</f>
        <v>51480</v>
      </c>
      <c r="F4" s="10">
        <f t="shared" ref="F4:F51" si="4">E4/B4</f>
        <v>990</v>
      </c>
      <c r="N4" s="9">
        <f t="shared" si="2"/>
        <v>1000</v>
      </c>
    </row>
    <row r="5" spans="1:14" x14ac:dyDescent="0.25">
      <c r="A5" s="5">
        <f>(A2+250)^2/20</f>
        <v>78125</v>
      </c>
      <c r="B5" s="3">
        <v>53</v>
      </c>
      <c r="C5" s="5">
        <f t="shared" si="1"/>
        <v>78125</v>
      </c>
      <c r="D5" s="5">
        <f t="shared" si="0"/>
        <v>52205</v>
      </c>
      <c r="E5" s="5">
        <f t="shared" si="3"/>
        <v>52205</v>
      </c>
      <c r="F5" s="10">
        <f t="shared" si="4"/>
        <v>985</v>
      </c>
      <c r="N5" s="7">
        <f t="shared" si="2"/>
        <v>1000</v>
      </c>
    </row>
    <row r="6" spans="1:14" ht="15.75" thickBot="1" x14ac:dyDescent="0.3">
      <c r="B6" s="3">
        <v>54</v>
      </c>
      <c r="C6" s="5">
        <f t="shared" si="1"/>
        <v>78125</v>
      </c>
      <c r="D6" s="5">
        <f t="shared" si="0"/>
        <v>52920</v>
      </c>
      <c r="E6" s="5">
        <f t="shared" si="3"/>
        <v>52920</v>
      </c>
      <c r="F6" s="10">
        <f t="shared" si="4"/>
        <v>980</v>
      </c>
      <c r="N6" s="7">
        <f t="shared" si="2"/>
        <v>1000</v>
      </c>
    </row>
    <row r="7" spans="1:14" ht="32.25" thickBot="1" x14ac:dyDescent="0.3">
      <c r="A7" s="1" t="s">
        <v>9</v>
      </c>
      <c r="B7" s="3">
        <v>55</v>
      </c>
      <c r="C7" s="5">
        <f t="shared" si="1"/>
        <v>78125</v>
      </c>
      <c r="D7" s="5">
        <f t="shared" si="0"/>
        <v>53625</v>
      </c>
      <c r="E7" s="5">
        <f t="shared" si="3"/>
        <v>53625</v>
      </c>
      <c r="F7" s="10">
        <f t="shared" si="4"/>
        <v>975</v>
      </c>
      <c r="N7" s="9">
        <f t="shared" si="2"/>
        <v>1000</v>
      </c>
    </row>
    <row r="8" spans="1:14" x14ac:dyDescent="0.25">
      <c r="A8" s="5">
        <f>(A2+250)/10</f>
        <v>125</v>
      </c>
      <c r="B8" s="3">
        <v>56</v>
      </c>
      <c r="C8" s="5">
        <f t="shared" si="1"/>
        <v>78125</v>
      </c>
      <c r="D8" s="5">
        <f t="shared" si="0"/>
        <v>54320</v>
      </c>
      <c r="E8" s="5">
        <f t="shared" si="3"/>
        <v>54320</v>
      </c>
      <c r="F8" s="10">
        <f t="shared" si="4"/>
        <v>970</v>
      </c>
      <c r="N8" s="7">
        <f t="shared" si="2"/>
        <v>1000</v>
      </c>
    </row>
    <row r="9" spans="1:14" ht="15.75" thickBot="1" x14ac:dyDescent="0.3">
      <c r="B9" s="3">
        <v>57</v>
      </c>
      <c r="C9" s="5">
        <f t="shared" si="1"/>
        <v>78125</v>
      </c>
      <c r="D9" s="5">
        <f t="shared" si="0"/>
        <v>55005</v>
      </c>
      <c r="E9" s="5">
        <f t="shared" si="3"/>
        <v>55005</v>
      </c>
      <c r="F9" s="10">
        <f t="shared" si="4"/>
        <v>965</v>
      </c>
      <c r="N9" s="7">
        <f t="shared" si="2"/>
        <v>1000</v>
      </c>
    </row>
    <row r="10" spans="1:14" ht="16.5" thickBot="1" x14ac:dyDescent="0.3">
      <c r="A10" s="1" t="s">
        <v>8</v>
      </c>
      <c r="B10" s="3">
        <v>58</v>
      </c>
      <c r="C10" s="5">
        <f t="shared" si="1"/>
        <v>78125</v>
      </c>
      <c r="D10" s="5">
        <f t="shared" si="0"/>
        <v>55680</v>
      </c>
      <c r="E10" s="5">
        <f t="shared" si="3"/>
        <v>55680</v>
      </c>
      <c r="F10" s="10">
        <f t="shared" si="4"/>
        <v>960</v>
      </c>
      <c r="N10" s="9">
        <f t="shared" si="2"/>
        <v>1000</v>
      </c>
    </row>
    <row r="11" spans="1:14" x14ac:dyDescent="0.25">
      <c r="A11" s="5">
        <f>A14/((A2+250)/10)</f>
        <v>617</v>
      </c>
      <c r="B11" s="3">
        <v>59</v>
      </c>
      <c r="C11" s="5">
        <f t="shared" si="1"/>
        <v>78125</v>
      </c>
      <c r="D11" s="5">
        <f t="shared" si="0"/>
        <v>56345</v>
      </c>
      <c r="E11" s="5">
        <f t="shared" si="3"/>
        <v>56345</v>
      </c>
      <c r="F11" s="10">
        <f t="shared" si="4"/>
        <v>955</v>
      </c>
      <c r="N11" s="7">
        <f t="shared" si="2"/>
        <v>1000</v>
      </c>
    </row>
    <row r="12" spans="1:14" ht="15.75" thickBot="1" x14ac:dyDescent="0.3">
      <c r="B12" s="3">
        <v>60</v>
      </c>
      <c r="C12" s="5">
        <f t="shared" si="1"/>
        <v>78125</v>
      </c>
      <c r="D12" s="5">
        <f t="shared" si="0"/>
        <v>57000</v>
      </c>
      <c r="E12" s="5">
        <f t="shared" si="3"/>
        <v>57000</v>
      </c>
      <c r="F12" s="10">
        <f t="shared" si="4"/>
        <v>950</v>
      </c>
      <c r="N12" s="7">
        <f t="shared" si="2"/>
        <v>1000</v>
      </c>
    </row>
    <row r="13" spans="1:14" ht="32.25" thickBot="1" x14ac:dyDescent="0.3">
      <c r="A13" s="1" t="s">
        <v>10</v>
      </c>
      <c r="B13" s="3">
        <v>61</v>
      </c>
      <c r="C13" s="5">
        <f t="shared" si="1"/>
        <v>78125</v>
      </c>
      <c r="D13" s="5">
        <f t="shared" si="0"/>
        <v>57645</v>
      </c>
      <c r="E13" s="5">
        <f t="shared" si="3"/>
        <v>57645</v>
      </c>
      <c r="F13" s="10">
        <f t="shared" si="4"/>
        <v>945</v>
      </c>
      <c r="N13" s="9">
        <f t="shared" si="2"/>
        <v>1000</v>
      </c>
    </row>
    <row r="14" spans="1:14" x14ac:dyDescent="0.25">
      <c r="A14" s="6">
        <f>A5-1000</f>
        <v>77125</v>
      </c>
      <c r="B14" s="3">
        <v>62</v>
      </c>
      <c r="C14" s="5">
        <f t="shared" si="1"/>
        <v>78125</v>
      </c>
      <c r="D14" s="5">
        <f t="shared" si="0"/>
        <v>58280</v>
      </c>
      <c r="E14" s="5">
        <f t="shared" si="3"/>
        <v>58280</v>
      </c>
      <c r="F14" s="10">
        <f t="shared" si="4"/>
        <v>940</v>
      </c>
      <c r="N14" s="11">
        <f t="shared" si="2"/>
        <v>1000</v>
      </c>
    </row>
    <row r="15" spans="1:14" x14ac:dyDescent="0.25">
      <c r="B15" s="3">
        <v>63</v>
      </c>
      <c r="C15" s="5">
        <f t="shared" si="1"/>
        <v>78125</v>
      </c>
      <c r="D15" s="5">
        <f t="shared" si="0"/>
        <v>58905</v>
      </c>
      <c r="E15" s="5">
        <f t="shared" si="3"/>
        <v>58905</v>
      </c>
      <c r="F15" s="10">
        <f t="shared" si="4"/>
        <v>935</v>
      </c>
      <c r="N15" s="7">
        <f t="shared" si="2"/>
        <v>1000</v>
      </c>
    </row>
    <row r="16" spans="1:14" x14ac:dyDescent="0.25">
      <c r="B16" s="3">
        <v>64</v>
      </c>
      <c r="C16" s="5">
        <f t="shared" si="1"/>
        <v>78125</v>
      </c>
      <c r="D16" s="5">
        <f t="shared" si="0"/>
        <v>59520</v>
      </c>
      <c r="E16" s="5">
        <f t="shared" si="3"/>
        <v>59520</v>
      </c>
      <c r="F16" s="10">
        <f t="shared" si="4"/>
        <v>930</v>
      </c>
      <c r="N16" s="7">
        <f t="shared" si="2"/>
        <v>1000</v>
      </c>
    </row>
    <row r="17" spans="2:14" x14ac:dyDescent="0.25">
      <c r="B17" s="3">
        <v>65</v>
      </c>
      <c r="C17" s="5">
        <f t="shared" si="1"/>
        <v>78125</v>
      </c>
      <c r="D17" s="5">
        <f t="shared" si="0"/>
        <v>60125</v>
      </c>
      <c r="E17" s="5">
        <f t="shared" si="3"/>
        <v>60125</v>
      </c>
      <c r="F17" s="10">
        <f t="shared" si="4"/>
        <v>925</v>
      </c>
      <c r="N17" s="7">
        <f t="shared" si="2"/>
        <v>1000</v>
      </c>
    </row>
    <row r="18" spans="2:14" x14ac:dyDescent="0.25">
      <c r="B18" s="3">
        <v>66</v>
      </c>
      <c r="C18" s="5">
        <f t="shared" si="1"/>
        <v>78125</v>
      </c>
      <c r="D18" s="5">
        <f t="shared" si="0"/>
        <v>60720</v>
      </c>
      <c r="E18" s="5">
        <f t="shared" si="3"/>
        <v>60720</v>
      </c>
      <c r="F18" s="10">
        <f t="shared" si="4"/>
        <v>920</v>
      </c>
      <c r="N18" s="7">
        <f t="shared" si="2"/>
        <v>1000</v>
      </c>
    </row>
    <row r="19" spans="2:14" x14ac:dyDescent="0.25">
      <c r="B19" s="3">
        <v>67</v>
      </c>
      <c r="C19" s="5">
        <f t="shared" si="1"/>
        <v>78125</v>
      </c>
      <c r="D19" s="5">
        <f t="shared" si="0"/>
        <v>61305</v>
      </c>
      <c r="E19" s="5">
        <f t="shared" si="3"/>
        <v>61305</v>
      </c>
      <c r="F19" s="10">
        <f t="shared" si="4"/>
        <v>915</v>
      </c>
      <c r="N19" s="7">
        <f t="shared" si="2"/>
        <v>1000</v>
      </c>
    </row>
    <row r="20" spans="2:14" x14ac:dyDescent="0.25">
      <c r="B20" s="3">
        <v>68</v>
      </c>
      <c r="C20" s="5">
        <f t="shared" si="1"/>
        <v>78125</v>
      </c>
      <c r="D20" s="5">
        <f t="shared" si="0"/>
        <v>61880</v>
      </c>
      <c r="E20" s="5">
        <f t="shared" si="3"/>
        <v>61880</v>
      </c>
      <c r="F20" s="10">
        <f t="shared" si="4"/>
        <v>910</v>
      </c>
      <c r="N20" s="7">
        <f t="shared" si="2"/>
        <v>1000</v>
      </c>
    </row>
    <row r="21" spans="2:14" x14ac:dyDescent="0.25">
      <c r="B21" s="3">
        <v>69</v>
      </c>
      <c r="C21" s="5">
        <f t="shared" si="1"/>
        <v>78125</v>
      </c>
      <c r="D21" s="5">
        <f t="shared" si="0"/>
        <v>62445</v>
      </c>
      <c r="E21" s="5">
        <f t="shared" si="3"/>
        <v>62445</v>
      </c>
      <c r="F21" s="10">
        <f t="shared" si="4"/>
        <v>905</v>
      </c>
      <c r="N21" s="7">
        <f t="shared" si="2"/>
        <v>1000</v>
      </c>
    </row>
    <row r="22" spans="2:14" x14ac:dyDescent="0.25">
      <c r="B22" s="3">
        <v>70</v>
      </c>
      <c r="C22" s="5">
        <f t="shared" si="1"/>
        <v>78125</v>
      </c>
      <c r="D22" s="5">
        <f t="shared" si="0"/>
        <v>63000</v>
      </c>
      <c r="E22" s="5">
        <f t="shared" si="3"/>
        <v>63000</v>
      </c>
      <c r="F22" s="10">
        <f t="shared" si="4"/>
        <v>900</v>
      </c>
      <c r="N22" s="7">
        <f t="shared" si="2"/>
        <v>1000</v>
      </c>
    </row>
    <row r="23" spans="2:14" x14ac:dyDescent="0.25">
      <c r="B23" s="3">
        <v>71</v>
      </c>
      <c r="C23" s="5">
        <f t="shared" si="1"/>
        <v>78125</v>
      </c>
      <c r="D23" s="5">
        <f t="shared" si="0"/>
        <v>63545</v>
      </c>
      <c r="E23" s="5">
        <f t="shared" si="3"/>
        <v>63545</v>
      </c>
      <c r="F23" s="10">
        <f t="shared" si="4"/>
        <v>895</v>
      </c>
      <c r="N23" s="7">
        <f t="shared" si="2"/>
        <v>1000</v>
      </c>
    </row>
    <row r="24" spans="2:14" x14ac:dyDescent="0.25">
      <c r="B24" s="3">
        <v>72</v>
      </c>
      <c r="C24" s="5">
        <f t="shared" si="1"/>
        <v>78125</v>
      </c>
      <c r="D24" s="5">
        <f t="shared" si="0"/>
        <v>64080</v>
      </c>
      <c r="E24" s="5">
        <f t="shared" si="3"/>
        <v>64080</v>
      </c>
      <c r="F24" s="10">
        <f t="shared" si="4"/>
        <v>890</v>
      </c>
      <c r="N24" s="7">
        <f t="shared" si="2"/>
        <v>1000</v>
      </c>
    </row>
    <row r="25" spans="2:14" x14ac:dyDescent="0.25">
      <c r="B25" s="3">
        <v>73</v>
      </c>
      <c r="C25" s="5">
        <f t="shared" si="1"/>
        <v>78125</v>
      </c>
      <c r="D25" s="5">
        <f t="shared" si="0"/>
        <v>64605</v>
      </c>
      <c r="E25" s="5">
        <f t="shared" si="3"/>
        <v>64605</v>
      </c>
      <c r="F25" s="10">
        <f t="shared" si="4"/>
        <v>885</v>
      </c>
      <c r="N25" s="7">
        <f t="shared" si="2"/>
        <v>1000</v>
      </c>
    </row>
    <row r="26" spans="2:14" x14ac:dyDescent="0.25">
      <c r="B26" s="3">
        <v>74</v>
      </c>
      <c r="C26" s="5">
        <f t="shared" si="1"/>
        <v>78125</v>
      </c>
      <c r="D26" s="5">
        <f t="shared" si="0"/>
        <v>65120</v>
      </c>
      <c r="E26" s="5">
        <f t="shared" si="3"/>
        <v>65120</v>
      </c>
      <c r="F26" s="10">
        <f t="shared" si="4"/>
        <v>880</v>
      </c>
      <c r="N26" s="7">
        <f t="shared" si="2"/>
        <v>1000</v>
      </c>
    </row>
    <row r="27" spans="2:14" x14ac:dyDescent="0.25">
      <c r="B27" s="3">
        <v>75</v>
      </c>
      <c r="C27" s="5">
        <f t="shared" si="1"/>
        <v>78125</v>
      </c>
      <c r="D27" s="5">
        <f t="shared" si="0"/>
        <v>65625</v>
      </c>
      <c r="E27" s="5">
        <f t="shared" si="3"/>
        <v>65625</v>
      </c>
      <c r="F27" s="10">
        <f t="shared" si="4"/>
        <v>875</v>
      </c>
      <c r="N27" s="7">
        <f t="shared" si="2"/>
        <v>1000</v>
      </c>
    </row>
    <row r="28" spans="2:14" x14ac:dyDescent="0.25">
      <c r="B28" s="3">
        <v>76</v>
      </c>
      <c r="C28" s="5">
        <f t="shared" si="1"/>
        <v>78125</v>
      </c>
      <c r="D28" s="5">
        <f t="shared" si="0"/>
        <v>66120</v>
      </c>
      <c r="E28" s="5">
        <f t="shared" si="3"/>
        <v>66120</v>
      </c>
      <c r="F28" s="10">
        <f t="shared" si="4"/>
        <v>870</v>
      </c>
      <c r="N28" s="7">
        <f t="shared" si="2"/>
        <v>1000</v>
      </c>
    </row>
    <row r="29" spans="2:14" x14ac:dyDescent="0.25">
      <c r="B29" s="3">
        <v>77</v>
      </c>
      <c r="C29" s="5">
        <f t="shared" si="1"/>
        <v>78125</v>
      </c>
      <c r="D29" s="5">
        <f t="shared" si="0"/>
        <v>66605</v>
      </c>
      <c r="E29" s="5">
        <f t="shared" si="3"/>
        <v>66605</v>
      </c>
      <c r="F29" s="10">
        <f t="shared" si="4"/>
        <v>865</v>
      </c>
      <c r="N29" s="7">
        <f t="shared" si="2"/>
        <v>1000</v>
      </c>
    </row>
    <row r="30" spans="2:14" x14ac:dyDescent="0.25">
      <c r="B30" s="3">
        <v>78</v>
      </c>
      <c r="C30" s="5">
        <f t="shared" si="1"/>
        <v>78125</v>
      </c>
      <c r="D30" s="5">
        <f t="shared" si="0"/>
        <v>67080</v>
      </c>
      <c r="E30" s="5">
        <f t="shared" si="3"/>
        <v>67080</v>
      </c>
      <c r="F30" s="10">
        <f t="shared" si="4"/>
        <v>860</v>
      </c>
      <c r="N30" s="7">
        <f t="shared" si="2"/>
        <v>1000</v>
      </c>
    </row>
    <row r="31" spans="2:14" x14ac:dyDescent="0.25">
      <c r="B31" s="3">
        <v>79</v>
      </c>
      <c r="C31" s="5">
        <f t="shared" si="1"/>
        <v>78125</v>
      </c>
      <c r="D31" s="5">
        <f t="shared" si="0"/>
        <v>67545</v>
      </c>
      <c r="E31" s="5">
        <f t="shared" si="3"/>
        <v>67545</v>
      </c>
      <c r="F31" s="10">
        <f t="shared" si="4"/>
        <v>855</v>
      </c>
      <c r="N31" s="7">
        <f t="shared" si="2"/>
        <v>1000</v>
      </c>
    </row>
    <row r="32" spans="2:14" x14ac:dyDescent="0.25">
      <c r="B32" s="3">
        <v>80</v>
      </c>
      <c r="C32" s="5">
        <f t="shared" si="1"/>
        <v>78125</v>
      </c>
      <c r="D32" s="5">
        <f t="shared" si="0"/>
        <v>68000</v>
      </c>
      <c r="E32" s="5">
        <f t="shared" si="3"/>
        <v>68000</v>
      </c>
      <c r="F32" s="10">
        <f t="shared" si="4"/>
        <v>850</v>
      </c>
      <c r="N32" s="7">
        <f t="shared" si="2"/>
        <v>1000</v>
      </c>
    </row>
    <row r="33" spans="2:14" x14ac:dyDescent="0.25">
      <c r="B33" s="3">
        <v>81</v>
      </c>
      <c r="C33" s="5">
        <f t="shared" si="1"/>
        <v>78125</v>
      </c>
      <c r="D33" s="5">
        <f t="shared" si="0"/>
        <v>68445</v>
      </c>
      <c r="E33" s="5">
        <f t="shared" si="3"/>
        <v>68445</v>
      </c>
      <c r="F33" s="10">
        <f t="shared" si="4"/>
        <v>845</v>
      </c>
      <c r="N33" s="7">
        <f t="shared" si="2"/>
        <v>1000</v>
      </c>
    </row>
    <row r="34" spans="2:14" x14ac:dyDescent="0.25">
      <c r="B34" s="3">
        <v>82</v>
      </c>
      <c r="C34" s="5">
        <f t="shared" si="1"/>
        <v>78125</v>
      </c>
      <c r="D34" s="5">
        <f t="shared" ref="D34:D65" si="5">-5*B34^2+(N34+250)*B34</f>
        <v>68880</v>
      </c>
      <c r="E34" s="5">
        <f t="shared" si="3"/>
        <v>68880</v>
      </c>
      <c r="F34" s="10">
        <f t="shared" si="4"/>
        <v>840</v>
      </c>
      <c r="N34" s="7">
        <f t="shared" si="2"/>
        <v>1000</v>
      </c>
    </row>
    <row r="35" spans="2:14" x14ac:dyDescent="0.25">
      <c r="B35" s="3">
        <v>83</v>
      </c>
      <c r="C35" s="5">
        <f t="shared" ref="C35:C51" si="6">$C$2</f>
        <v>78125</v>
      </c>
      <c r="D35" s="5">
        <f t="shared" si="5"/>
        <v>69305</v>
      </c>
      <c r="E35" s="5">
        <f t="shared" si="3"/>
        <v>69305</v>
      </c>
      <c r="F35" s="10">
        <f t="shared" si="4"/>
        <v>835</v>
      </c>
      <c r="N35" s="7">
        <f t="shared" ref="N35:N66" si="7">$N$2</f>
        <v>1000</v>
      </c>
    </row>
    <row r="36" spans="2:14" x14ac:dyDescent="0.25">
      <c r="B36" s="3">
        <v>84</v>
      </c>
      <c r="C36" s="5">
        <f t="shared" si="6"/>
        <v>78125</v>
      </c>
      <c r="D36" s="5">
        <f t="shared" si="5"/>
        <v>69720</v>
      </c>
      <c r="E36" s="5">
        <f t="shared" si="3"/>
        <v>69720</v>
      </c>
      <c r="F36" s="10">
        <f t="shared" si="4"/>
        <v>830</v>
      </c>
      <c r="N36" s="7">
        <f t="shared" si="7"/>
        <v>1000</v>
      </c>
    </row>
    <row r="37" spans="2:14" x14ac:dyDescent="0.25">
      <c r="B37" s="3">
        <v>85</v>
      </c>
      <c r="C37" s="5">
        <f t="shared" si="6"/>
        <v>78125</v>
      </c>
      <c r="D37" s="5">
        <f t="shared" si="5"/>
        <v>70125</v>
      </c>
      <c r="E37" s="5">
        <f t="shared" si="3"/>
        <v>70125</v>
      </c>
      <c r="F37" s="10">
        <f t="shared" si="4"/>
        <v>825</v>
      </c>
      <c r="N37" s="7">
        <f t="shared" si="7"/>
        <v>1000</v>
      </c>
    </row>
    <row r="38" spans="2:14" x14ac:dyDescent="0.25">
      <c r="B38" s="3">
        <v>86</v>
      </c>
      <c r="C38" s="5">
        <f t="shared" si="6"/>
        <v>78125</v>
      </c>
      <c r="D38" s="5">
        <f t="shared" si="5"/>
        <v>70520</v>
      </c>
      <c r="E38" s="5">
        <f t="shared" si="3"/>
        <v>70520</v>
      </c>
      <c r="F38" s="10">
        <f t="shared" si="4"/>
        <v>820</v>
      </c>
      <c r="N38" s="7">
        <f t="shared" si="7"/>
        <v>1000</v>
      </c>
    </row>
    <row r="39" spans="2:14" x14ac:dyDescent="0.25">
      <c r="B39" s="3">
        <v>87</v>
      </c>
      <c r="C39" s="5">
        <f t="shared" si="6"/>
        <v>78125</v>
      </c>
      <c r="D39" s="5">
        <f t="shared" si="5"/>
        <v>70905</v>
      </c>
      <c r="E39" s="5">
        <f t="shared" si="3"/>
        <v>70905</v>
      </c>
      <c r="F39" s="10">
        <f t="shared" si="4"/>
        <v>815</v>
      </c>
      <c r="N39" s="7">
        <f t="shared" si="7"/>
        <v>1000</v>
      </c>
    </row>
    <row r="40" spans="2:14" x14ac:dyDescent="0.25">
      <c r="B40" s="3">
        <v>88</v>
      </c>
      <c r="C40" s="5">
        <f t="shared" si="6"/>
        <v>78125</v>
      </c>
      <c r="D40" s="5">
        <f t="shared" si="5"/>
        <v>71280</v>
      </c>
      <c r="E40" s="5">
        <f t="shared" si="3"/>
        <v>71280</v>
      </c>
      <c r="F40" s="10">
        <f t="shared" si="4"/>
        <v>810</v>
      </c>
      <c r="N40" s="7">
        <f t="shared" si="7"/>
        <v>1000</v>
      </c>
    </row>
    <row r="41" spans="2:14" x14ac:dyDescent="0.25">
      <c r="B41" s="3">
        <v>89</v>
      </c>
      <c r="C41" s="5">
        <f t="shared" si="6"/>
        <v>78125</v>
      </c>
      <c r="D41" s="5">
        <f t="shared" si="5"/>
        <v>71645</v>
      </c>
      <c r="E41" s="5">
        <f t="shared" si="3"/>
        <v>71645</v>
      </c>
      <c r="F41" s="10">
        <f t="shared" si="4"/>
        <v>805</v>
      </c>
      <c r="N41" s="7">
        <f t="shared" si="7"/>
        <v>1000</v>
      </c>
    </row>
    <row r="42" spans="2:14" x14ac:dyDescent="0.25">
      <c r="B42" s="3">
        <v>90</v>
      </c>
      <c r="C42" s="5">
        <f t="shared" si="6"/>
        <v>78125</v>
      </c>
      <c r="D42" s="5">
        <f t="shared" si="5"/>
        <v>72000</v>
      </c>
      <c r="E42" s="5">
        <f t="shared" si="3"/>
        <v>72000</v>
      </c>
      <c r="F42" s="10">
        <f t="shared" si="4"/>
        <v>800</v>
      </c>
      <c r="N42" s="7">
        <f t="shared" si="7"/>
        <v>1000</v>
      </c>
    </row>
    <row r="43" spans="2:14" x14ac:dyDescent="0.25">
      <c r="B43" s="3">
        <v>91</v>
      </c>
      <c r="C43" s="5">
        <f t="shared" si="6"/>
        <v>78125</v>
      </c>
      <c r="D43" s="5">
        <f t="shared" si="5"/>
        <v>72345</v>
      </c>
      <c r="E43" s="5">
        <f t="shared" si="3"/>
        <v>72345</v>
      </c>
      <c r="F43" s="10">
        <f t="shared" si="4"/>
        <v>795</v>
      </c>
      <c r="N43" s="7">
        <f t="shared" si="7"/>
        <v>1000</v>
      </c>
    </row>
    <row r="44" spans="2:14" x14ac:dyDescent="0.25">
      <c r="B44" s="3">
        <v>92</v>
      </c>
      <c r="C44" s="5">
        <f t="shared" si="6"/>
        <v>78125</v>
      </c>
      <c r="D44" s="5">
        <f t="shared" si="5"/>
        <v>72680</v>
      </c>
      <c r="E44" s="5">
        <f t="shared" si="3"/>
        <v>72680</v>
      </c>
      <c r="F44" s="10">
        <f t="shared" si="4"/>
        <v>790</v>
      </c>
      <c r="N44" s="7">
        <f t="shared" si="7"/>
        <v>1000</v>
      </c>
    </row>
    <row r="45" spans="2:14" x14ac:dyDescent="0.25">
      <c r="B45" s="3">
        <v>93</v>
      </c>
      <c r="C45" s="5">
        <f t="shared" si="6"/>
        <v>78125</v>
      </c>
      <c r="D45" s="5">
        <f t="shared" si="5"/>
        <v>73005</v>
      </c>
      <c r="E45" s="5">
        <f t="shared" si="3"/>
        <v>73005</v>
      </c>
      <c r="F45" s="10">
        <f t="shared" si="4"/>
        <v>785</v>
      </c>
      <c r="N45" s="7">
        <f t="shared" si="7"/>
        <v>1000</v>
      </c>
    </row>
    <row r="46" spans="2:14" x14ac:dyDescent="0.25">
      <c r="B46" s="3">
        <v>94</v>
      </c>
      <c r="C46" s="5">
        <f t="shared" si="6"/>
        <v>78125</v>
      </c>
      <c r="D46" s="5">
        <f t="shared" si="5"/>
        <v>73320</v>
      </c>
      <c r="E46" s="5">
        <f t="shared" si="3"/>
        <v>73320</v>
      </c>
      <c r="F46" s="10">
        <f t="shared" si="4"/>
        <v>780</v>
      </c>
      <c r="N46" s="7">
        <f t="shared" si="7"/>
        <v>1000</v>
      </c>
    </row>
    <row r="47" spans="2:14" x14ac:dyDescent="0.25">
      <c r="B47" s="3">
        <v>95</v>
      </c>
      <c r="C47" s="5">
        <f t="shared" si="6"/>
        <v>78125</v>
      </c>
      <c r="D47" s="5">
        <f t="shared" si="5"/>
        <v>73625</v>
      </c>
      <c r="E47" s="5">
        <f t="shared" si="3"/>
        <v>73625</v>
      </c>
      <c r="F47" s="10">
        <f t="shared" si="4"/>
        <v>775</v>
      </c>
      <c r="N47" s="7">
        <f t="shared" si="7"/>
        <v>1000</v>
      </c>
    </row>
    <row r="48" spans="2:14" x14ac:dyDescent="0.25">
      <c r="B48" s="3">
        <v>96</v>
      </c>
      <c r="C48" s="5">
        <f t="shared" si="6"/>
        <v>78125</v>
      </c>
      <c r="D48" s="5">
        <f t="shared" si="5"/>
        <v>73920</v>
      </c>
      <c r="E48" s="5">
        <f t="shared" si="3"/>
        <v>73920</v>
      </c>
      <c r="F48" s="10">
        <f t="shared" si="4"/>
        <v>770</v>
      </c>
      <c r="N48" s="7">
        <f t="shared" si="7"/>
        <v>1000</v>
      </c>
    </row>
    <row r="49" spans="2:14" x14ac:dyDescent="0.25">
      <c r="B49" s="3">
        <v>97</v>
      </c>
      <c r="C49" s="5">
        <f t="shared" si="6"/>
        <v>78125</v>
      </c>
      <c r="D49" s="5">
        <f t="shared" si="5"/>
        <v>74205</v>
      </c>
      <c r="E49" s="5">
        <f t="shared" si="3"/>
        <v>74205</v>
      </c>
      <c r="F49" s="10">
        <f t="shared" si="4"/>
        <v>765</v>
      </c>
      <c r="N49" s="7">
        <f t="shared" si="7"/>
        <v>1000</v>
      </c>
    </row>
    <row r="50" spans="2:14" x14ac:dyDescent="0.25">
      <c r="B50" s="3">
        <v>98</v>
      </c>
      <c r="C50" s="5">
        <f t="shared" si="6"/>
        <v>78125</v>
      </c>
      <c r="D50" s="5">
        <f t="shared" si="5"/>
        <v>74480</v>
      </c>
      <c r="E50" s="5">
        <f t="shared" si="3"/>
        <v>74480</v>
      </c>
      <c r="F50" s="10">
        <f t="shared" si="4"/>
        <v>760</v>
      </c>
      <c r="N50" s="7">
        <f t="shared" si="7"/>
        <v>1000</v>
      </c>
    </row>
    <row r="51" spans="2:14" x14ac:dyDescent="0.25">
      <c r="B51" s="3">
        <v>99</v>
      </c>
      <c r="C51" s="5">
        <f t="shared" si="6"/>
        <v>78125</v>
      </c>
      <c r="D51" s="5">
        <f t="shared" si="5"/>
        <v>74745</v>
      </c>
      <c r="E51" s="5">
        <f t="shared" si="3"/>
        <v>74745</v>
      </c>
      <c r="F51" s="10">
        <f t="shared" si="4"/>
        <v>755</v>
      </c>
      <c r="N51" s="7">
        <f t="shared" si="7"/>
        <v>1000</v>
      </c>
    </row>
    <row r="52" spans="2:14" x14ac:dyDescent="0.25">
      <c r="B52" s="3">
        <v>100</v>
      </c>
      <c r="C52" s="5">
        <f>(A2+250)^2/20</f>
        <v>78125</v>
      </c>
      <c r="D52" s="5">
        <f t="shared" si="5"/>
        <v>75000</v>
      </c>
      <c r="E52" s="5">
        <f>IF(D52=C52,D52-1000,D52)</f>
        <v>75000</v>
      </c>
      <c r="F52">
        <f>E52/B52</f>
        <v>750</v>
      </c>
      <c r="N52" s="7">
        <f t="shared" si="7"/>
        <v>1000</v>
      </c>
    </row>
    <row r="53" spans="2:14" x14ac:dyDescent="0.25">
      <c r="B53" s="3">
        <v>101</v>
      </c>
      <c r="C53" s="5">
        <f t="shared" ref="C53:C84" si="8">$C$52</f>
        <v>78125</v>
      </c>
      <c r="D53" s="5">
        <f t="shared" si="5"/>
        <v>75245</v>
      </c>
      <c r="E53" s="5">
        <f t="shared" ref="E53:E116" si="9">IF(D53=C53,D53-1000,D53)</f>
        <v>75245</v>
      </c>
      <c r="F53">
        <f t="shared" ref="F53:F116" si="10">E53/B53</f>
        <v>745</v>
      </c>
      <c r="N53" s="7">
        <f t="shared" si="7"/>
        <v>1000</v>
      </c>
    </row>
    <row r="54" spans="2:14" x14ac:dyDescent="0.25">
      <c r="B54" s="3">
        <v>102</v>
      </c>
      <c r="C54" s="5">
        <f t="shared" si="8"/>
        <v>78125</v>
      </c>
      <c r="D54" s="5">
        <f t="shared" si="5"/>
        <v>75480</v>
      </c>
      <c r="E54" s="5">
        <f t="shared" si="9"/>
        <v>75480</v>
      </c>
      <c r="F54">
        <f t="shared" si="10"/>
        <v>740</v>
      </c>
      <c r="N54" s="7">
        <f t="shared" si="7"/>
        <v>1000</v>
      </c>
    </row>
    <row r="55" spans="2:14" x14ac:dyDescent="0.25">
      <c r="B55" s="3">
        <v>103</v>
      </c>
      <c r="C55" s="5">
        <f t="shared" si="8"/>
        <v>78125</v>
      </c>
      <c r="D55" s="5">
        <f t="shared" si="5"/>
        <v>75705</v>
      </c>
      <c r="E55" s="5">
        <f t="shared" si="9"/>
        <v>75705</v>
      </c>
      <c r="F55">
        <f t="shared" si="10"/>
        <v>735</v>
      </c>
      <c r="N55" s="7">
        <f t="shared" si="7"/>
        <v>1000</v>
      </c>
    </row>
    <row r="56" spans="2:14" x14ac:dyDescent="0.25">
      <c r="B56" s="3">
        <v>104</v>
      </c>
      <c r="C56" s="5">
        <f t="shared" si="8"/>
        <v>78125</v>
      </c>
      <c r="D56" s="5">
        <f t="shared" si="5"/>
        <v>75920</v>
      </c>
      <c r="E56" s="5">
        <f t="shared" si="9"/>
        <v>75920</v>
      </c>
      <c r="F56">
        <f t="shared" si="10"/>
        <v>730</v>
      </c>
      <c r="N56" s="7">
        <f t="shared" si="7"/>
        <v>1000</v>
      </c>
    </row>
    <row r="57" spans="2:14" x14ac:dyDescent="0.25">
      <c r="B57" s="3">
        <v>105</v>
      </c>
      <c r="C57" s="5">
        <f t="shared" si="8"/>
        <v>78125</v>
      </c>
      <c r="D57" s="5">
        <f t="shared" si="5"/>
        <v>76125</v>
      </c>
      <c r="E57" s="5">
        <f t="shared" si="9"/>
        <v>76125</v>
      </c>
      <c r="F57">
        <f t="shared" si="10"/>
        <v>725</v>
      </c>
      <c r="N57" s="7">
        <f t="shared" si="7"/>
        <v>1000</v>
      </c>
    </row>
    <row r="58" spans="2:14" x14ac:dyDescent="0.25">
      <c r="B58" s="3">
        <v>106</v>
      </c>
      <c r="C58" s="5">
        <f t="shared" si="8"/>
        <v>78125</v>
      </c>
      <c r="D58" s="5">
        <f t="shared" si="5"/>
        <v>76320</v>
      </c>
      <c r="E58" s="5">
        <f t="shared" si="9"/>
        <v>76320</v>
      </c>
      <c r="F58">
        <f t="shared" si="10"/>
        <v>720</v>
      </c>
      <c r="N58" s="7">
        <f t="shared" si="7"/>
        <v>1000</v>
      </c>
    </row>
    <row r="59" spans="2:14" x14ac:dyDescent="0.25">
      <c r="B59" s="3">
        <v>107</v>
      </c>
      <c r="C59" s="5">
        <f t="shared" si="8"/>
        <v>78125</v>
      </c>
      <c r="D59" s="5">
        <f t="shared" si="5"/>
        <v>76505</v>
      </c>
      <c r="E59" s="5">
        <f t="shared" si="9"/>
        <v>76505</v>
      </c>
      <c r="F59">
        <f t="shared" si="10"/>
        <v>715</v>
      </c>
      <c r="N59" s="7">
        <f t="shared" si="7"/>
        <v>1000</v>
      </c>
    </row>
    <row r="60" spans="2:14" x14ac:dyDescent="0.25">
      <c r="B60" s="3">
        <v>108</v>
      </c>
      <c r="C60" s="5">
        <f t="shared" si="8"/>
        <v>78125</v>
      </c>
      <c r="D60" s="5">
        <f t="shared" si="5"/>
        <v>76680</v>
      </c>
      <c r="E60" s="5">
        <f t="shared" si="9"/>
        <v>76680</v>
      </c>
      <c r="F60">
        <f t="shared" si="10"/>
        <v>710</v>
      </c>
      <c r="N60" s="7">
        <f t="shared" si="7"/>
        <v>1000</v>
      </c>
    </row>
    <row r="61" spans="2:14" x14ac:dyDescent="0.25">
      <c r="B61" s="3">
        <v>109</v>
      </c>
      <c r="C61" s="5">
        <f t="shared" si="8"/>
        <v>78125</v>
      </c>
      <c r="D61" s="5">
        <f t="shared" si="5"/>
        <v>76845</v>
      </c>
      <c r="E61" s="5">
        <f t="shared" si="9"/>
        <v>76845</v>
      </c>
      <c r="F61">
        <f t="shared" si="10"/>
        <v>705</v>
      </c>
      <c r="N61" s="7">
        <f t="shared" si="7"/>
        <v>1000</v>
      </c>
    </row>
    <row r="62" spans="2:14" x14ac:dyDescent="0.25">
      <c r="B62" s="3">
        <v>110</v>
      </c>
      <c r="C62" s="5">
        <f t="shared" si="8"/>
        <v>78125</v>
      </c>
      <c r="D62" s="5">
        <f t="shared" si="5"/>
        <v>77000</v>
      </c>
      <c r="E62" s="5">
        <f t="shared" si="9"/>
        <v>77000</v>
      </c>
      <c r="F62">
        <f t="shared" si="10"/>
        <v>700</v>
      </c>
      <c r="N62" s="7">
        <f t="shared" si="7"/>
        <v>1000</v>
      </c>
    </row>
    <row r="63" spans="2:14" x14ac:dyDescent="0.25">
      <c r="B63" s="3">
        <v>111</v>
      </c>
      <c r="C63" s="5">
        <f t="shared" si="8"/>
        <v>78125</v>
      </c>
      <c r="D63" s="5">
        <f t="shared" si="5"/>
        <v>77145</v>
      </c>
      <c r="E63" s="5">
        <f t="shared" si="9"/>
        <v>77145</v>
      </c>
      <c r="F63">
        <f t="shared" si="10"/>
        <v>695</v>
      </c>
      <c r="N63" s="7">
        <f t="shared" si="7"/>
        <v>1000</v>
      </c>
    </row>
    <row r="64" spans="2:14" x14ac:dyDescent="0.25">
      <c r="B64" s="3">
        <v>112</v>
      </c>
      <c r="C64" s="5">
        <f t="shared" si="8"/>
        <v>78125</v>
      </c>
      <c r="D64" s="5">
        <f t="shared" si="5"/>
        <v>77280</v>
      </c>
      <c r="E64" s="5">
        <f t="shared" si="9"/>
        <v>77280</v>
      </c>
      <c r="F64">
        <f t="shared" si="10"/>
        <v>690</v>
      </c>
      <c r="N64" s="7">
        <f t="shared" si="7"/>
        <v>1000</v>
      </c>
    </row>
    <row r="65" spans="2:14" x14ac:dyDescent="0.25">
      <c r="B65" s="3">
        <v>113</v>
      </c>
      <c r="C65" s="5">
        <f t="shared" si="8"/>
        <v>78125</v>
      </c>
      <c r="D65" s="5">
        <f t="shared" si="5"/>
        <v>77405</v>
      </c>
      <c r="E65" s="5">
        <f t="shared" si="9"/>
        <v>77405</v>
      </c>
      <c r="F65">
        <f t="shared" si="10"/>
        <v>685</v>
      </c>
      <c r="N65" s="7">
        <f t="shared" si="7"/>
        <v>1000</v>
      </c>
    </row>
    <row r="66" spans="2:14" x14ac:dyDescent="0.25">
      <c r="B66" s="3">
        <v>114</v>
      </c>
      <c r="C66" s="5">
        <f t="shared" si="8"/>
        <v>78125</v>
      </c>
      <c r="D66" s="5">
        <f t="shared" ref="D66:D97" si="11">-5*B66^2+(N66+250)*B66</f>
        <v>77520</v>
      </c>
      <c r="E66" s="5">
        <f t="shared" si="9"/>
        <v>77520</v>
      </c>
      <c r="F66">
        <f t="shared" si="10"/>
        <v>680</v>
      </c>
      <c r="N66" s="7">
        <f t="shared" si="7"/>
        <v>1000</v>
      </c>
    </row>
    <row r="67" spans="2:14" x14ac:dyDescent="0.25">
      <c r="B67" s="3">
        <v>115</v>
      </c>
      <c r="C67" s="5">
        <f t="shared" si="8"/>
        <v>78125</v>
      </c>
      <c r="D67" s="5">
        <f t="shared" si="11"/>
        <v>77625</v>
      </c>
      <c r="E67" s="5">
        <f t="shared" si="9"/>
        <v>77625</v>
      </c>
      <c r="F67">
        <f t="shared" si="10"/>
        <v>675</v>
      </c>
      <c r="N67" s="7">
        <f t="shared" ref="N67:N98" si="12">$N$2</f>
        <v>1000</v>
      </c>
    </row>
    <row r="68" spans="2:14" x14ac:dyDescent="0.25">
      <c r="B68" s="3">
        <v>116</v>
      </c>
      <c r="C68" s="5">
        <f t="shared" si="8"/>
        <v>78125</v>
      </c>
      <c r="D68" s="5">
        <f t="shared" si="11"/>
        <v>77720</v>
      </c>
      <c r="E68" s="5">
        <f t="shared" si="9"/>
        <v>77720</v>
      </c>
      <c r="F68">
        <f t="shared" si="10"/>
        <v>670</v>
      </c>
      <c r="N68" s="7">
        <f t="shared" si="12"/>
        <v>1000</v>
      </c>
    </row>
    <row r="69" spans="2:14" x14ac:dyDescent="0.25">
      <c r="B69" s="3">
        <v>117</v>
      </c>
      <c r="C69" s="5">
        <f t="shared" si="8"/>
        <v>78125</v>
      </c>
      <c r="D69" s="5">
        <f t="shared" si="11"/>
        <v>77805</v>
      </c>
      <c r="E69" s="5">
        <f t="shared" si="9"/>
        <v>77805</v>
      </c>
      <c r="F69">
        <f t="shared" si="10"/>
        <v>665</v>
      </c>
      <c r="N69" s="7">
        <f t="shared" si="12"/>
        <v>1000</v>
      </c>
    </row>
    <row r="70" spans="2:14" x14ac:dyDescent="0.25">
      <c r="B70" s="3">
        <v>118</v>
      </c>
      <c r="C70" s="5">
        <f t="shared" si="8"/>
        <v>78125</v>
      </c>
      <c r="D70" s="5">
        <f t="shared" si="11"/>
        <v>77880</v>
      </c>
      <c r="E70" s="5">
        <f t="shared" si="9"/>
        <v>77880</v>
      </c>
      <c r="F70">
        <f t="shared" si="10"/>
        <v>660</v>
      </c>
      <c r="N70" s="7">
        <f t="shared" si="12"/>
        <v>1000</v>
      </c>
    </row>
    <row r="71" spans="2:14" x14ac:dyDescent="0.25">
      <c r="B71" s="3">
        <v>119</v>
      </c>
      <c r="C71" s="5">
        <f t="shared" si="8"/>
        <v>78125</v>
      </c>
      <c r="D71" s="5">
        <f t="shared" si="11"/>
        <v>77945</v>
      </c>
      <c r="E71" s="5">
        <f t="shared" si="9"/>
        <v>77945</v>
      </c>
      <c r="F71">
        <f t="shared" si="10"/>
        <v>655</v>
      </c>
      <c r="N71" s="7">
        <f t="shared" si="12"/>
        <v>1000</v>
      </c>
    </row>
    <row r="72" spans="2:14" x14ac:dyDescent="0.25">
      <c r="B72" s="3">
        <v>120</v>
      </c>
      <c r="C72" s="5">
        <f t="shared" si="8"/>
        <v>78125</v>
      </c>
      <c r="D72" s="5">
        <f t="shared" si="11"/>
        <v>78000</v>
      </c>
      <c r="E72" s="5">
        <f t="shared" si="9"/>
        <v>78000</v>
      </c>
      <c r="F72">
        <f t="shared" si="10"/>
        <v>650</v>
      </c>
      <c r="N72" s="7">
        <f t="shared" si="12"/>
        <v>1000</v>
      </c>
    </row>
    <row r="73" spans="2:14" x14ac:dyDescent="0.25">
      <c r="B73" s="3">
        <v>121</v>
      </c>
      <c r="C73" s="5">
        <f t="shared" si="8"/>
        <v>78125</v>
      </c>
      <c r="D73" s="5">
        <f t="shared" si="11"/>
        <v>78045</v>
      </c>
      <c r="E73" s="5">
        <f t="shared" si="9"/>
        <v>78045</v>
      </c>
      <c r="F73">
        <f t="shared" si="10"/>
        <v>645</v>
      </c>
      <c r="N73" s="7">
        <f t="shared" si="12"/>
        <v>1000</v>
      </c>
    </row>
    <row r="74" spans="2:14" x14ac:dyDescent="0.25">
      <c r="B74" s="3">
        <v>122</v>
      </c>
      <c r="C74" s="5">
        <f t="shared" si="8"/>
        <v>78125</v>
      </c>
      <c r="D74" s="5">
        <f t="shared" si="11"/>
        <v>78080</v>
      </c>
      <c r="E74" s="5">
        <f t="shared" si="9"/>
        <v>78080</v>
      </c>
      <c r="F74">
        <f t="shared" si="10"/>
        <v>640</v>
      </c>
      <c r="N74" s="7">
        <f t="shared" si="12"/>
        <v>1000</v>
      </c>
    </row>
    <row r="75" spans="2:14" x14ac:dyDescent="0.25">
      <c r="B75" s="3">
        <v>123</v>
      </c>
      <c r="C75" s="5">
        <f t="shared" si="8"/>
        <v>78125</v>
      </c>
      <c r="D75" s="5">
        <f t="shared" si="11"/>
        <v>78105</v>
      </c>
      <c r="E75" s="5">
        <f t="shared" si="9"/>
        <v>78105</v>
      </c>
      <c r="F75">
        <f t="shared" si="10"/>
        <v>635</v>
      </c>
      <c r="N75" s="7">
        <f t="shared" si="12"/>
        <v>1000</v>
      </c>
    </row>
    <row r="76" spans="2:14" x14ac:dyDescent="0.25">
      <c r="B76" s="3">
        <v>124</v>
      </c>
      <c r="C76" s="5">
        <f t="shared" si="8"/>
        <v>78125</v>
      </c>
      <c r="D76" s="5">
        <f t="shared" si="11"/>
        <v>78120</v>
      </c>
      <c r="E76" s="5">
        <f t="shared" si="9"/>
        <v>78120</v>
      </c>
      <c r="F76">
        <f t="shared" si="10"/>
        <v>630</v>
      </c>
      <c r="N76" s="7">
        <f t="shared" si="12"/>
        <v>1000</v>
      </c>
    </row>
    <row r="77" spans="2:14" x14ac:dyDescent="0.25">
      <c r="B77" s="3">
        <v>125</v>
      </c>
      <c r="C77" s="5">
        <f t="shared" si="8"/>
        <v>78125</v>
      </c>
      <c r="D77" s="5">
        <f t="shared" si="11"/>
        <v>78125</v>
      </c>
      <c r="E77" s="5">
        <f t="shared" si="9"/>
        <v>77125</v>
      </c>
      <c r="F77">
        <f t="shared" si="10"/>
        <v>617</v>
      </c>
      <c r="N77" s="7">
        <f t="shared" si="12"/>
        <v>1000</v>
      </c>
    </row>
    <row r="78" spans="2:14" x14ac:dyDescent="0.25">
      <c r="B78" s="3">
        <v>126</v>
      </c>
      <c r="C78" s="5">
        <f t="shared" si="8"/>
        <v>78125</v>
      </c>
      <c r="D78" s="5">
        <f t="shared" si="11"/>
        <v>78120</v>
      </c>
      <c r="E78" s="5">
        <f t="shared" si="9"/>
        <v>78120</v>
      </c>
      <c r="F78">
        <f t="shared" si="10"/>
        <v>620</v>
      </c>
      <c r="N78" s="7">
        <f t="shared" si="12"/>
        <v>1000</v>
      </c>
    </row>
    <row r="79" spans="2:14" x14ac:dyDescent="0.25">
      <c r="B79" s="3">
        <v>127</v>
      </c>
      <c r="C79" s="5">
        <f t="shared" si="8"/>
        <v>78125</v>
      </c>
      <c r="D79" s="5">
        <f t="shared" si="11"/>
        <v>78105</v>
      </c>
      <c r="E79" s="5">
        <f t="shared" si="9"/>
        <v>78105</v>
      </c>
      <c r="F79">
        <f t="shared" si="10"/>
        <v>615</v>
      </c>
      <c r="N79" s="7">
        <f t="shared" si="12"/>
        <v>1000</v>
      </c>
    </row>
    <row r="80" spans="2:14" x14ac:dyDescent="0.25">
      <c r="B80" s="3">
        <v>128</v>
      </c>
      <c r="C80" s="5">
        <f t="shared" si="8"/>
        <v>78125</v>
      </c>
      <c r="D80" s="5">
        <f t="shared" si="11"/>
        <v>78080</v>
      </c>
      <c r="E80" s="5">
        <f t="shared" si="9"/>
        <v>78080</v>
      </c>
      <c r="F80">
        <f t="shared" si="10"/>
        <v>610</v>
      </c>
      <c r="N80" s="7">
        <f t="shared" si="12"/>
        <v>1000</v>
      </c>
    </row>
    <row r="81" spans="2:14" x14ac:dyDescent="0.25">
      <c r="B81" s="3">
        <v>129</v>
      </c>
      <c r="C81" s="5">
        <f t="shared" si="8"/>
        <v>78125</v>
      </c>
      <c r="D81" s="5">
        <f t="shared" si="11"/>
        <v>78045</v>
      </c>
      <c r="E81" s="5">
        <f t="shared" si="9"/>
        <v>78045</v>
      </c>
      <c r="F81">
        <f t="shared" si="10"/>
        <v>605</v>
      </c>
      <c r="N81" s="7">
        <f t="shared" si="12"/>
        <v>1000</v>
      </c>
    </row>
    <row r="82" spans="2:14" x14ac:dyDescent="0.25">
      <c r="B82" s="3">
        <v>130</v>
      </c>
      <c r="C82" s="5">
        <f t="shared" si="8"/>
        <v>78125</v>
      </c>
      <c r="D82" s="5">
        <f t="shared" si="11"/>
        <v>78000</v>
      </c>
      <c r="E82" s="5">
        <f t="shared" si="9"/>
        <v>78000</v>
      </c>
      <c r="F82">
        <f t="shared" si="10"/>
        <v>600</v>
      </c>
      <c r="N82" s="7">
        <f t="shared" si="12"/>
        <v>1000</v>
      </c>
    </row>
    <row r="83" spans="2:14" x14ac:dyDescent="0.25">
      <c r="B83" s="3">
        <v>131</v>
      </c>
      <c r="C83" s="5">
        <f t="shared" si="8"/>
        <v>78125</v>
      </c>
      <c r="D83" s="5">
        <f t="shared" si="11"/>
        <v>77945</v>
      </c>
      <c r="E83" s="5">
        <f t="shared" si="9"/>
        <v>77945</v>
      </c>
      <c r="F83">
        <f t="shared" si="10"/>
        <v>595</v>
      </c>
      <c r="N83" s="7">
        <f t="shared" si="12"/>
        <v>1000</v>
      </c>
    </row>
    <row r="84" spans="2:14" x14ac:dyDescent="0.25">
      <c r="B84" s="3">
        <v>132</v>
      </c>
      <c r="C84" s="5">
        <f t="shared" si="8"/>
        <v>78125</v>
      </c>
      <c r="D84" s="5">
        <f t="shared" si="11"/>
        <v>77880</v>
      </c>
      <c r="E84" s="5">
        <f t="shared" si="9"/>
        <v>77880</v>
      </c>
      <c r="F84">
        <f t="shared" si="10"/>
        <v>590</v>
      </c>
      <c r="N84" s="7">
        <f t="shared" si="12"/>
        <v>1000</v>
      </c>
    </row>
    <row r="85" spans="2:14" x14ac:dyDescent="0.25">
      <c r="B85" s="3">
        <v>133</v>
      </c>
      <c r="C85" s="5">
        <f t="shared" ref="C85:C116" si="13">$C$52</f>
        <v>78125</v>
      </c>
      <c r="D85" s="5">
        <f t="shared" si="11"/>
        <v>77805</v>
      </c>
      <c r="E85" s="5">
        <f t="shared" si="9"/>
        <v>77805</v>
      </c>
      <c r="F85">
        <f t="shared" si="10"/>
        <v>585</v>
      </c>
      <c r="N85" s="7">
        <f t="shared" si="12"/>
        <v>1000</v>
      </c>
    </row>
    <row r="86" spans="2:14" x14ac:dyDescent="0.25">
      <c r="B86" s="3">
        <v>134</v>
      </c>
      <c r="C86" s="5">
        <f t="shared" si="13"/>
        <v>78125</v>
      </c>
      <c r="D86" s="5">
        <f t="shared" si="11"/>
        <v>77720</v>
      </c>
      <c r="E86" s="5">
        <f t="shared" si="9"/>
        <v>77720</v>
      </c>
      <c r="F86">
        <f t="shared" si="10"/>
        <v>580</v>
      </c>
      <c r="N86" s="7">
        <f t="shared" si="12"/>
        <v>1000</v>
      </c>
    </row>
    <row r="87" spans="2:14" x14ac:dyDescent="0.25">
      <c r="B87" s="3">
        <v>135</v>
      </c>
      <c r="C87" s="5">
        <f t="shared" si="13"/>
        <v>78125</v>
      </c>
      <c r="D87" s="5">
        <f t="shared" si="11"/>
        <v>77625</v>
      </c>
      <c r="E87" s="5">
        <f t="shared" si="9"/>
        <v>77625</v>
      </c>
      <c r="F87">
        <f t="shared" si="10"/>
        <v>575</v>
      </c>
      <c r="N87" s="7">
        <f t="shared" si="12"/>
        <v>1000</v>
      </c>
    </row>
    <row r="88" spans="2:14" x14ac:dyDescent="0.25">
      <c r="B88" s="3">
        <v>136</v>
      </c>
      <c r="C88" s="5">
        <f t="shared" si="13"/>
        <v>78125</v>
      </c>
      <c r="D88" s="5">
        <f t="shared" si="11"/>
        <v>77520</v>
      </c>
      <c r="E88" s="5">
        <f t="shared" si="9"/>
        <v>77520</v>
      </c>
      <c r="F88">
        <f t="shared" si="10"/>
        <v>570</v>
      </c>
      <c r="N88" s="7">
        <f t="shared" si="12"/>
        <v>1000</v>
      </c>
    </row>
    <row r="89" spans="2:14" x14ac:dyDescent="0.25">
      <c r="B89" s="3">
        <v>137</v>
      </c>
      <c r="C89" s="5">
        <f t="shared" si="13"/>
        <v>78125</v>
      </c>
      <c r="D89" s="5">
        <f t="shared" si="11"/>
        <v>77405</v>
      </c>
      <c r="E89" s="5">
        <f t="shared" si="9"/>
        <v>77405</v>
      </c>
      <c r="F89">
        <f t="shared" si="10"/>
        <v>565</v>
      </c>
      <c r="N89" s="7">
        <f t="shared" si="12"/>
        <v>1000</v>
      </c>
    </row>
    <row r="90" spans="2:14" x14ac:dyDescent="0.25">
      <c r="B90" s="3">
        <v>138</v>
      </c>
      <c r="C90" s="5">
        <f t="shared" si="13"/>
        <v>78125</v>
      </c>
      <c r="D90" s="5">
        <f t="shared" si="11"/>
        <v>77280</v>
      </c>
      <c r="E90" s="5">
        <f t="shared" si="9"/>
        <v>77280</v>
      </c>
      <c r="F90">
        <f t="shared" si="10"/>
        <v>560</v>
      </c>
      <c r="N90" s="7">
        <f t="shared" si="12"/>
        <v>1000</v>
      </c>
    </row>
    <row r="91" spans="2:14" x14ac:dyDescent="0.25">
      <c r="B91" s="3">
        <v>139</v>
      </c>
      <c r="C91" s="5">
        <f t="shared" si="13"/>
        <v>78125</v>
      </c>
      <c r="D91" s="5">
        <f t="shared" si="11"/>
        <v>77145</v>
      </c>
      <c r="E91" s="5">
        <f t="shared" si="9"/>
        <v>77145</v>
      </c>
      <c r="F91">
        <f t="shared" si="10"/>
        <v>555</v>
      </c>
      <c r="N91" s="7">
        <f t="shared" si="12"/>
        <v>1000</v>
      </c>
    </row>
    <row r="92" spans="2:14" x14ac:dyDescent="0.25">
      <c r="B92" s="3">
        <v>140</v>
      </c>
      <c r="C92" s="5">
        <f t="shared" si="13"/>
        <v>78125</v>
      </c>
      <c r="D92" s="5">
        <f t="shared" si="11"/>
        <v>77000</v>
      </c>
      <c r="E92" s="5">
        <f t="shared" si="9"/>
        <v>77000</v>
      </c>
      <c r="F92">
        <f t="shared" si="10"/>
        <v>550</v>
      </c>
      <c r="N92" s="7">
        <f t="shared" si="12"/>
        <v>1000</v>
      </c>
    </row>
    <row r="93" spans="2:14" x14ac:dyDescent="0.25">
      <c r="B93" s="3">
        <v>141</v>
      </c>
      <c r="C93" s="5">
        <f t="shared" si="13"/>
        <v>78125</v>
      </c>
      <c r="D93" s="5">
        <f t="shared" si="11"/>
        <v>76845</v>
      </c>
      <c r="E93" s="5">
        <f t="shared" si="9"/>
        <v>76845</v>
      </c>
      <c r="F93">
        <f t="shared" si="10"/>
        <v>545</v>
      </c>
      <c r="N93" s="7">
        <f t="shared" si="12"/>
        <v>1000</v>
      </c>
    </row>
    <row r="94" spans="2:14" x14ac:dyDescent="0.25">
      <c r="B94" s="3">
        <v>142</v>
      </c>
      <c r="C94" s="5">
        <f t="shared" si="13"/>
        <v>78125</v>
      </c>
      <c r="D94" s="5">
        <f t="shared" si="11"/>
        <v>76680</v>
      </c>
      <c r="E94" s="5">
        <f t="shared" si="9"/>
        <v>76680</v>
      </c>
      <c r="F94">
        <f t="shared" si="10"/>
        <v>540</v>
      </c>
      <c r="N94" s="7">
        <f t="shared" si="12"/>
        <v>1000</v>
      </c>
    </row>
    <row r="95" spans="2:14" x14ac:dyDescent="0.25">
      <c r="B95" s="3">
        <v>143</v>
      </c>
      <c r="C95" s="5">
        <f t="shared" si="13"/>
        <v>78125</v>
      </c>
      <c r="D95" s="5">
        <f t="shared" si="11"/>
        <v>76505</v>
      </c>
      <c r="E95" s="5">
        <f t="shared" si="9"/>
        <v>76505</v>
      </c>
      <c r="F95">
        <f t="shared" si="10"/>
        <v>535</v>
      </c>
      <c r="N95" s="7">
        <f t="shared" si="12"/>
        <v>1000</v>
      </c>
    </row>
    <row r="96" spans="2:14" x14ac:dyDescent="0.25">
      <c r="B96" s="3">
        <v>144</v>
      </c>
      <c r="C96" s="5">
        <f t="shared" si="13"/>
        <v>78125</v>
      </c>
      <c r="D96" s="5">
        <f t="shared" si="11"/>
        <v>76320</v>
      </c>
      <c r="E96" s="5">
        <f t="shared" si="9"/>
        <v>76320</v>
      </c>
      <c r="F96">
        <f t="shared" si="10"/>
        <v>530</v>
      </c>
      <c r="N96" s="7">
        <f t="shared" si="12"/>
        <v>1000</v>
      </c>
    </row>
    <row r="97" spans="2:14" x14ac:dyDescent="0.25">
      <c r="B97" s="3">
        <v>145</v>
      </c>
      <c r="C97" s="5">
        <f t="shared" si="13"/>
        <v>78125</v>
      </c>
      <c r="D97" s="5">
        <f t="shared" si="11"/>
        <v>76125</v>
      </c>
      <c r="E97" s="5">
        <f t="shared" si="9"/>
        <v>76125</v>
      </c>
      <c r="F97">
        <f t="shared" si="10"/>
        <v>525</v>
      </c>
      <c r="N97" s="7">
        <f t="shared" si="12"/>
        <v>1000</v>
      </c>
    </row>
    <row r="98" spans="2:14" x14ac:dyDescent="0.25">
      <c r="B98" s="3">
        <v>146</v>
      </c>
      <c r="C98" s="5">
        <f t="shared" si="13"/>
        <v>78125</v>
      </c>
      <c r="D98" s="5">
        <f t="shared" ref="D98:D127" si="14">-5*B98^2+(N98+250)*B98</f>
        <v>75920</v>
      </c>
      <c r="E98" s="5">
        <f t="shared" si="9"/>
        <v>75920</v>
      </c>
      <c r="F98">
        <f t="shared" si="10"/>
        <v>520</v>
      </c>
      <c r="N98" s="7">
        <f t="shared" si="12"/>
        <v>1000</v>
      </c>
    </row>
    <row r="99" spans="2:14" x14ac:dyDescent="0.25">
      <c r="B99" s="3">
        <v>147</v>
      </c>
      <c r="C99" s="5">
        <f t="shared" si="13"/>
        <v>78125</v>
      </c>
      <c r="D99" s="5">
        <f t="shared" si="14"/>
        <v>75705</v>
      </c>
      <c r="E99" s="5">
        <f t="shared" si="9"/>
        <v>75705</v>
      </c>
      <c r="F99">
        <f t="shared" si="10"/>
        <v>515</v>
      </c>
      <c r="N99" s="7">
        <f t="shared" ref="N99:N127" si="15">$N$2</f>
        <v>1000</v>
      </c>
    </row>
    <row r="100" spans="2:14" x14ac:dyDescent="0.25">
      <c r="B100" s="3">
        <v>148</v>
      </c>
      <c r="C100" s="5">
        <f t="shared" si="13"/>
        <v>78125</v>
      </c>
      <c r="D100" s="5">
        <f t="shared" si="14"/>
        <v>75480</v>
      </c>
      <c r="E100" s="5">
        <f t="shared" si="9"/>
        <v>75480</v>
      </c>
      <c r="F100">
        <f t="shared" si="10"/>
        <v>510</v>
      </c>
      <c r="N100" s="7">
        <f t="shared" si="15"/>
        <v>1000</v>
      </c>
    </row>
    <row r="101" spans="2:14" x14ac:dyDescent="0.25">
      <c r="B101" s="3">
        <v>149</v>
      </c>
      <c r="C101" s="5">
        <f t="shared" si="13"/>
        <v>78125</v>
      </c>
      <c r="D101" s="5">
        <f t="shared" si="14"/>
        <v>75245</v>
      </c>
      <c r="E101" s="5">
        <f t="shared" si="9"/>
        <v>75245</v>
      </c>
      <c r="F101">
        <f t="shared" si="10"/>
        <v>505</v>
      </c>
      <c r="N101" s="7">
        <f t="shared" si="15"/>
        <v>1000</v>
      </c>
    </row>
    <row r="102" spans="2:14" x14ac:dyDescent="0.25">
      <c r="B102" s="3">
        <v>150</v>
      </c>
      <c r="C102" s="5">
        <f t="shared" si="13"/>
        <v>78125</v>
      </c>
      <c r="D102" s="5">
        <f t="shared" si="14"/>
        <v>75000</v>
      </c>
      <c r="E102" s="5">
        <f t="shared" si="9"/>
        <v>75000</v>
      </c>
      <c r="F102">
        <f t="shared" si="10"/>
        <v>500</v>
      </c>
      <c r="N102" s="7">
        <f t="shared" si="15"/>
        <v>1000</v>
      </c>
    </row>
    <row r="103" spans="2:14" x14ac:dyDescent="0.25">
      <c r="B103" s="3">
        <v>151</v>
      </c>
      <c r="C103" s="5">
        <f t="shared" si="13"/>
        <v>78125</v>
      </c>
      <c r="D103" s="5">
        <f t="shared" si="14"/>
        <v>74745</v>
      </c>
      <c r="E103" s="5">
        <f t="shared" si="9"/>
        <v>74745</v>
      </c>
      <c r="F103">
        <f t="shared" si="10"/>
        <v>495</v>
      </c>
      <c r="N103" s="7">
        <f t="shared" si="15"/>
        <v>1000</v>
      </c>
    </row>
    <row r="104" spans="2:14" x14ac:dyDescent="0.25">
      <c r="B104" s="3">
        <v>152</v>
      </c>
      <c r="C104" s="5">
        <f t="shared" si="13"/>
        <v>78125</v>
      </c>
      <c r="D104" s="5">
        <f t="shared" si="14"/>
        <v>74480</v>
      </c>
      <c r="E104" s="5">
        <f t="shared" si="9"/>
        <v>74480</v>
      </c>
      <c r="F104">
        <f t="shared" si="10"/>
        <v>490</v>
      </c>
      <c r="N104" s="7">
        <f t="shared" si="15"/>
        <v>1000</v>
      </c>
    </row>
    <row r="105" spans="2:14" x14ac:dyDescent="0.25">
      <c r="B105" s="3">
        <v>153</v>
      </c>
      <c r="C105" s="5">
        <f t="shared" si="13"/>
        <v>78125</v>
      </c>
      <c r="D105" s="5">
        <f t="shared" si="14"/>
        <v>74205</v>
      </c>
      <c r="E105" s="5">
        <f t="shared" si="9"/>
        <v>74205</v>
      </c>
      <c r="F105">
        <f t="shared" si="10"/>
        <v>485</v>
      </c>
      <c r="N105" s="7">
        <f t="shared" si="15"/>
        <v>1000</v>
      </c>
    </row>
    <row r="106" spans="2:14" x14ac:dyDescent="0.25">
      <c r="B106" s="3">
        <v>154</v>
      </c>
      <c r="C106" s="5">
        <f t="shared" si="13"/>
        <v>78125</v>
      </c>
      <c r="D106" s="5">
        <f t="shared" si="14"/>
        <v>73920</v>
      </c>
      <c r="E106" s="5">
        <f t="shared" si="9"/>
        <v>73920</v>
      </c>
      <c r="F106">
        <f t="shared" si="10"/>
        <v>480</v>
      </c>
      <c r="N106" s="7">
        <f t="shared" si="15"/>
        <v>1000</v>
      </c>
    </row>
    <row r="107" spans="2:14" x14ac:dyDescent="0.25">
      <c r="B107" s="3">
        <v>155</v>
      </c>
      <c r="C107" s="5">
        <f t="shared" si="13"/>
        <v>78125</v>
      </c>
      <c r="D107" s="5">
        <f t="shared" si="14"/>
        <v>73625</v>
      </c>
      <c r="E107" s="5">
        <f t="shared" si="9"/>
        <v>73625</v>
      </c>
      <c r="F107">
        <f t="shared" si="10"/>
        <v>475</v>
      </c>
      <c r="N107" s="7">
        <f t="shared" si="15"/>
        <v>1000</v>
      </c>
    </row>
    <row r="108" spans="2:14" x14ac:dyDescent="0.25">
      <c r="B108" s="3">
        <v>156</v>
      </c>
      <c r="C108" s="5">
        <f t="shared" si="13"/>
        <v>78125</v>
      </c>
      <c r="D108" s="5">
        <f t="shared" si="14"/>
        <v>73320</v>
      </c>
      <c r="E108" s="5">
        <f t="shared" si="9"/>
        <v>73320</v>
      </c>
      <c r="F108">
        <f t="shared" si="10"/>
        <v>470</v>
      </c>
      <c r="N108" s="7">
        <f t="shared" si="15"/>
        <v>1000</v>
      </c>
    </row>
    <row r="109" spans="2:14" x14ac:dyDescent="0.25">
      <c r="B109" s="3">
        <v>157</v>
      </c>
      <c r="C109" s="5">
        <f t="shared" si="13"/>
        <v>78125</v>
      </c>
      <c r="D109" s="5">
        <f t="shared" si="14"/>
        <v>73005</v>
      </c>
      <c r="E109" s="5">
        <f t="shared" si="9"/>
        <v>73005</v>
      </c>
      <c r="F109">
        <f t="shared" si="10"/>
        <v>465</v>
      </c>
      <c r="N109" s="7">
        <f t="shared" si="15"/>
        <v>1000</v>
      </c>
    </row>
    <row r="110" spans="2:14" x14ac:dyDescent="0.25">
      <c r="B110" s="3">
        <v>158</v>
      </c>
      <c r="C110" s="5">
        <f t="shared" si="13"/>
        <v>78125</v>
      </c>
      <c r="D110" s="5">
        <f t="shared" si="14"/>
        <v>72680</v>
      </c>
      <c r="E110" s="5">
        <f t="shared" si="9"/>
        <v>72680</v>
      </c>
      <c r="F110">
        <f t="shared" si="10"/>
        <v>460</v>
      </c>
      <c r="N110" s="7">
        <f t="shared" si="15"/>
        <v>1000</v>
      </c>
    </row>
    <row r="111" spans="2:14" x14ac:dyDescent="0.25">
      <c r="B111" s="3">
        <v>159</v>
      </c>
      <c r="C111" s="5">
        <f t="shared" si="13"/>
        <v>78125</v>
      </c>
      <c r="D111" s="5">
        <f t="shared" si="14"/>
        <v>72345</v>
      </c>
      <c r="E111" s="5">
        <f t="shared" si="9"/>
        <v>72345</v>
      </c>
      <c r="F111">
        <f t="shared" si="10"/>
        <v>455</v>
      </c>
      <c r="N111" s="7">
        <f t="shared" si="15"/>
        <v>1000</v>
      </c>
    </row>
    <row r="112" spans="2:14" x14ac:dyDescent="0.25">
      <c r="B112" s="3">
        <v>160</v>
      </c>
      <c r="C112" s="5">
        <f t="shared" si="13"/>
        <v>78125</v>
      </c>
      <c r="D112" s="5">
        <f t="shared" si="14"/>
        <v>72000</v>
      </c>
      <c r="E112" s="5">
        <f t="shared" si="9"/>
        <v>72000</v>
      </c>
      <c r="F112">
        <f t="shared" si="10"/>
        <v>450</v>
      </c>
      <c r="N112" s="7">
        <f t="shared" si="15"/>
        <v>1000</v>
      </c>
    </row>
    <row r="113" spans="2:14" x14ac:dyDescent="0.25">
      <c r="B113" s="3">
        <v>161</v>
      </c>
      <c r="C113" s="5">
        <f t="shared" si="13"/>
        <v>78125</v>
      </c>
      <c r="D113" s="5">
        <f t="shared" si="14"/>
        <v>71645</v>
      </c>
      <c r="E113" s="5">
        <f t="shared" si="9"/>
        <v>71645</v>
      </c>
      <c r="F113">
        <f t="shared" si="10"/>
        <v>445</v>
      </c>
      <c r="N113" s="7">
        <f t="shared" si="15"/>
        <v>1000</v>
      </c>
    </row>
    <row r="114" spans="2:14" x14ac:dyDescent="0.25">
      <c r="B114" s="3">
        <v>162</v>
      </c>
      <c r="C114" s="5">
        <f t="shared" si="13"/>
        <v>78125</v>
      </c>
      <c r="D114" s="5">
        <f t="shared" si="14"/>
        <v>71280</v>
      </c>
      <c r="E114" s="5">
        <f t="shared" si="9"/>
        <v>71280</v>
      </c>
      <c r="F114">
        <f t="shared" si="10"/>
        <v>440</v>
      </c>
      <c r="N114" s="7">
        <f t="shared" si="15"/>
        <v>1000</v>
      </c>
    </row>
    <row r="115" spans="2:14" x14ac:dyDescent="0.25">
      <c r="B115" s="3">
        <v>163</v>
      </c>
      <c r="C115" s="5">
        <f t="shared" si="13"/>
        <v>78125</v>
      </c>
      <c r="D115" s="5">
        <f t="shared" si="14"/>
        <v>70905</v>
      </c>
      <c r="E115" s="5">
        <f t="shared" si="9"/>
        <v>70905</v>
      </c>
      <c r="F115">
        <f t="shared" si="10"/>
        <v>435</v>
      </c>
      <c r="N115" s="7">
        <f t="shared" si="15"/>
        <v>1000</v>
      </c>
    </row>
    <row r="116" spans="2:14" x14ac:dyDescent="0.25">
      <c r="B116" s="3">
        <v>164</v>
      </c>
      <c r="C116" s="5">
        <f t="shared" si="13"/>
        <v>78125</v>
      </c>
      <c r="D116" s="5">
        <f t="shared" si="14"/>
        <v>70520</v>
      </c>
      <c r="E116" s="5">
        <f t="shared" si="9"/>
        <v>70520</v>
      </c>
      <c r="F116">
        <f t="shared" si="10"/>
        <v>430</v>
      </c>
      <c r="N116" s="7">
        <f t="shared" si="15"/>
        <v>1000</v>
      </c>
    </row>
    <row r="117" spans="2:14" x14ac:dyDescent="0.25">
      <c r="B117" s="3">
        <v>165</v>
      </c>
      <c r="C117" s="5">
        <f t="shared" ref="C117:C127" si="16">$C$52</f>
        <v>78125</v>
      </c>
      <c r="D117" s="5">
        <f t="shared" si="14"/>
        <v>70125</v>
      </c>
      <c r="E117" s="5">
        <f t="shared" ref="E117:E127" si="17">IF(D117=C117,D117-1000,D117)</f>
        <v>70125</v>
      </c>
      <c r="F117">
        <f t="shared" ref="F117:F127" si="18">E117/B117</f>
        <v>425</v>
      </c>
      <c r="N117" s="7">
        <f t="shared" si="15"/>
        <v>1000</v>
      </c>
    </row>
    <row r="118" spans="2:14" x14ac:dyDescent="0.25">
      <c r="B118" s="3">
        <v>166</v>
      </c>
      <c r="C118" s="5">
        <f t="shared" si="16"/>
        <v>78125</v>
      </c>
      <c r="D118" s="5">
        <f t="shared" si="14"/>
        <v>69720</v>
      </c>
      <c r="E118" s="5">
        <f t="shared" si="17"/>
        <v>69720</v>
      </c>
      <c r="F118">
        <f t="shared" si="18"/>
        <v>420</v>
      </c>
      <c r="N118" s="7">
        <f t="shared" si="15"/>
        <v>1000</v>
      </c>
    </row>
    <row r="119" spans="2:14" x14ac:dyDescent="0.25">
      <c r="B119" s="3">
        <v>167</v>
      </c>
      <c r="C119" s="5">
        <f t="shared" si="16"/>
        <v>78125</v>
      </c>
      <c r="D119" s="5">
        <f t="shared" si="14"/>
        <v>69305</v>
      </c>
      <c r="E119" s="5">
        <f t="shared" si="17"/>
        <v>69305</v>
      </c>
      <c r="F119">
        <f t="shared" si="18"/>
        <v>415</v>
      </c>
      <c r="N119" s="7">
        <f t="shared" si="15"/>
        <v>1000</v>
      </c>
    </row>
    <row r="120" spans="2:14" x14ac:dyDescent="0.25">
      <c r="B120" s="3">
        <v>168</v>
      </c>
      <c r="C120" s="5">
        <f t="shared" si="16"/>
        <v>78125</v>
      </c>
      <c r="D120" s="5">
        <f t="shared" si="14"/>
        <v>68880</v>
      </c>
      <c r="E120" s="5">
        <f t="shared" si="17"/>
        <v>68880</v>
      </c>
      <c r="F120">
        <f t="shared" si="18"/>
        <v>410</v>
      </c>
      <c r="N120" s="7">
        <f t="shared" si="15"/>
        <v>1000</v>
      </c>
    </row>
    <row r="121" spans="2:14" x14ac:dyDescent="0.25">
      <c r="B121" s="3">
        <v>169</v>
      </c>
      <c r="C121" s="5">
        <f t="shared" si="16"/>
        <v>78125</v>
      </c>
      <c r="D121" s="5">
        <f t="shared" si="14"/>
        <v>68445</v>
      </c>
      <c r="E121" s="5">
        <f t="shared" si="17"/>
        <v>68445</v>
      </c>
      <c r="F121">
        <f t="shared" si="18"/>
        <v>405</v>
      </c>
      <c r="N121" s="7">
        <f t="shared" si="15"/>
        <v>1000</v>
      </c>
    </row>
    <row r="122" spans="2:14" x14ac:dyDescent="0.25">
      <c r="B122" s="3">
        <v>170</v>
      </c>
      <c r="C122" s="5">
        <f t="shared" si="16"/>
        <v>78125</v>
      </c>
      <c r="D122" s="5">
        <f t="shared" si="14"/>
        <v>68000</v>
      </c>
      <c r="E122" s="5">
        <f t="shared" si="17"/>
        <v>68000</v>
      </c>
      <c r="F122">
        <f t="shared" si="18"/>
        <v>400</v>
      </c>
      <c r="N122" s="7">
        <f t="shared" si="15"/>
        <v>1000</v>
      </c>
    </row>
    <row r="123" spans="2:14" x14ac:dyDescent="0.25">
      <c r="B123" s="3">
        <v>171</v>
      </c>
      <c r="C123" s="5">
        <f t="shared" si="16"/>
        <v>78125</v>
      </c>
      <c r="D123" s="5">
        <f t="shared" si="14"/>
        <v>67545</v>
      </c>
      <c r="E123" s="5">
        <f t="shared" si="17"/>
        <v>67545</v>
      </c>
      <c r="F123">
        <f t="shared" si="18"/>
        <v>395</v>
      </c>
      <c r="N123" s="7">
        <f t="shared" si="15"/>
        <v>1000</v>
      </c>
    </row>
    <row r="124" spans="2:14" x14ac:dyDescent="0.25">
      <c r="B124" s="3">
        <v>172</v>
      </c>
      <c r="C124" s="5">
        <f t="shared" si="16"/>
        <v>78125</v>
      </c>
      <c r="D124" s="5">
        <f t="shared" si="14"/>
        <v>67080</v>
      </c>
      <c r="E124" s="5">
        <f t="shared" si="17"/>
        <v>67080</v>
      </c>
      <c r="F124">
        <f t="shared" si="18"/>
        <v>390</v>
      </c>
      <c r="N124" s="7">
        <f t="shared" si="15"/>
        <v>1000</v>
      </c>
    </row>
    <row r="125" spans="2:14" x14ac:dyDescent="0.25">
      <c r="B125" s="3">
        <v>173</v>
      </c>
      <c r="C125" s="5">
        <f t="shared" si="16"/>
        <v>78125</v>
      </c>
      <c r="D125" s="5">
        <f t="shared" si="14"/>
        <v>66605</v>
      </c>
      <c r="E125" s="5">
        <f t="shared" si="17"/>
        <v>66605</v>
      </c>
      <c r="F125">
        <f t="shared" si="18"/>
        <v>385</v>
      </c>
      <c r="N125" s="7">
        <f t="shared" si="15"/>
        <v>1000</v>
      </c>
    </row>
    <row r="126" spans="2:14" x14ac:dyDescent="0.25">
      <c r="B126" s="3">
        <v>174</v>
      </c>
      <c r="C126" s="5">
        <f t="shared" si="16"/>
        <v>78125</v>
      </c>
      <c r="D126" s="5">
        <f t="shared" si="14"/>
        <v>66120</v>
      </c>
      <c r="E126" s="5">
        <f t="shared" si="17"/>
        <v>66120</v>
      </c>
      <c r="F126">
        <f t="shared" si="18"/>
        <v>380</v>
      </c>
      <c r="N126" s="7">
        <f t="shared" si="15"/>
        <v>1000</v>
      </c>
    </row>
    <row r="127" spans="2:14" x14ac:dyDescent="0.25">
      <c r="B127" s="3">
        <v>175</v>
      </c>
      <c r="C127" s="5">
        <f t="shared" si="16"/>
        <v>78125</v>
      </c>
      <c r="D127" s="5">
        <f t="shared" si="14"/>
        <v>65625</v>
      </c>
      <c r="E127" s="5">
        <f t="shared" si="17"/>
        <v>65625</v>
      </c>
      <c r="F127">
        <f t="shared" si="18"/>
        <v>375</v>
      </c>
      <c r="N127" s="7">
        <f t="shared" si="15"/>
        <v>1000</v>
      </c>
    </row>
  </sheetData>
  <conditionalFormatting sqref="B1 B52:B1048576">
    <cfRule type="cellIs" dxfId="10" priority="15" operator="equal">
      <formula>$A$8</formula>
    </cfRule>
    <cfRule type="cellIs" dxfId="9" priority="16" operator="equal">
      <formula>$A$8</formula>
    </cfRule>
  </conditionalFormatting>
  <conditionalFormatting sqref="E52:E127">
    <cfRule type="cellIs" dxfId="8" priority="13" operator="equal">
      <formula>$A$14</formula>
    </cfRule>
  </conditionalFormatting>
  <conditionalFormatting sqref="B2:B127">
    <cfRule type="cellIs" dxfId="7" priority="7" operator="equal">
      <formula>$A$8</formula>
    </cfRule>
    <cfRule type="cellIs" dxfId="6" priority="8" operator="equal">
      <formula>$A$8</formula>
    </cfRule>
  </conditionalFormatting>
  <conditionalFormatting sqref="D2:D127">
    <cfRule type="cellIs" dxfId="5" priority="6" operator="equal">
      <formula>$A$5</formula>
    </cfRule>
  </conditionalFormatting>
  <conditionalFormatting sqref="E2:E127">
    <cfRule type="cellIs" dxfId="4" priority="5" operator="equal">
      <formula>$A$5-1000</formula>
    </cfRule>
  </conditionalFormatting>
  <conditionalFormatting sqref="F2:F127">
    <cfRule type="cellIs" dxfId="3" priority="2" operator="greaterThan">
      <formula>$A$11</formula>
    </cfRule>
    <cfRule type="cellIs" dxfId="2" priority="4" operator="equal">
      <formula>$A$11</formula>
    </cfRule>
    <cfRule type="cellIs" dxfId="1" priority="10" operator="lessThan">
      <formula>$A$11</formula>
    </cfRule>
  </conditionalFormatting>
  <conditionalFormatting sqref="J2">
    <cfRule type="cellIs" dxfId="0" priority="1" operator="equal">
      <formula>$A$5-1000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Για τις διάφορες τιμές του α</vt:lpstr>
      <vt:lpstr>Για συγκεκριμένο α&gt;=500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2023-06-21T09:26:22Z</dcterms:created>
  <dcterms:modified xsi:type="dcterms:W3CDTF">2023-07-01T18:41:55Z</dcterms:modified>
</cp:coreProperties>
</file>